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Z:\CAO Media Releases\Round 1 Media\2026 Round One Media\"/>
    </mc:Choice>
  </mc:AlternateContent>
  <xr:revisionPtr revIDLastSave="0" documentId="8_{F29953CA-B1BE-45D8-ABF5-30BF39570D0A}" xr6:coauthVersionLast="47" xr6:coauthVersionMax="47" xr10:uidLastSave="{00000000-0000-0000-0000-000000000000}"/>
  <bookViews>
    <workbookView xWindow="25080" yWindow="-120" windowWidth="25440" windowHeight="15270" activeTab="4" xr2:uid="{00000000-000D-0000-FFFF-FFFF00000000}"/>
  </bookViews>
  <sheets>
    <sheet name="Comments" sheetId="6" r:id="rId1"/>
    <sheet name="Results L8 Isced" sheetId="7" r:id="rId2"/>
    <sheet name="Results L76 Isced" sheetId="8" r:id="rId3"/>
    <sheet name="County" sheetId="4" r:id="rId4"/>
    <sheet name="Qualification" sheetId="5" r:id="rId5"/>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4" l="1"/>
  <c r="C40" i="4" s="1"/>
  <c r="E27" i="8"/>
  <c r="D27" i="8"/>
  <c r="E32" i="7"/>
  <c r="D32" i="7"/>
  <c r="E11" i="6"/>
  <c r="E10" i="6"/>
  <c r="E8" i="6"/>
  <c r="E7" i="6"/>
  <c r="B35" i="4" l="1"/>
  <c r="C8" i="6" l="1"/>
  <c r="C7" i="6"/>
  <c r="C11" i="6"/>
  <c r="C10" i="6"/>
  <c r="B40" i="4" l="1"/>
  <c r="D39" i="4" l="1"/>
  <c r="E39" i="4" s="1"/>
  <c r="D38" i="4"/>
  <c r="E38" i="4" s="1"/>
  <c r="D37" i="4"/>
  <c r="E37" i="4" s="1"/>
  <c r="D36" i="4"/>
  <c r="E36" i="4" s="1"/>
  <c r="D34" i="4"/>
  <c r="E34" i="4" s="1"/>
  <c r="D33" i="4"/>
  <c r="E33" i="4" s="1"/>
  <c r="D32" i="4"/>
  <c r="E32" i="4" s="1"/>
  <c r="D31" i="4"/>
  <c r="E31" i="4" s="1"/>
  <c r="D30" i="4"/>
  <c r="E30" i="4" s="1"/>
  <c r="D29" i="4"/>
  <c r="E29" i="4" s="1"/>
  <c r="D28" i="4"/>
  <c r="E28" i="4" s="1"/>
  <c r="D27" i="4"/>
  <c r="E27" i="4" s="1"/>
  <c r="D26" i="4"/>
  <c r="E26" i="4" s="1"/>
  <c r="D25" i="4"/>
  <c r="E25" i="4" s="1"/>
  <c r="D24" i="4"/>
  <c r="E24" i="4" s="1"/>
  <c r="D23" i="4"/>
  <c r="E23" i="4" s="1"/>
  <c r="D22" i="4"/>
  <c r="E22" i="4" s="1"/>
  <c r="D21" i="4"/>
  <c r="E21" i="4" s="1"/>
  <c r="D20" i="4"/>
  <c r="E20" i="4" s="1"/>
  <c r="D19" i="4"/>
  <c r="E19" i="4" s="1"/>
  <c r="D18" i="4"/>
  <c r="E18" i="4" s="1"/>
  <c r="D17" i="4"/>
  <c r="E17" i="4" s="1"/>
  <c r="D16" i="4"/>
  <c r="E16" i="4" s="1"/>
  <c r="D15" i="4"/>
  <c r="E15" i="4" s="1"/>
  <c r="D14" i="4"/>
  <c r="E14" i="4" s="1"/>
  <c r="D13" i="4"/>
  <c r="E13" i="4" s="1"/>
  <c r="D12" i="4"/>
  <c r="E12" i="4" s="1"/>
  <c r="D11" i="4"/>
  <c r="E11" i="4" s="1"/>
  <c r="D10" i="4"/>
  <c r="E10" i="4" s="1"/>
  <c r="D9" i="4"/>
  <c r="E9" i="4" s="1"/>
  <c r="D8" i="4"/>
  <c r="E8" i="4" s="1"/>
  <c r="D7" i="4"/>
  <c r="E7" i="4" s="1"/>
  <c r="D6" i="4"/>
  <c r="E6" i="4" s="1"/>
  <c r="D5" i="4"/>
  <c r="E5" i="4" s="1"/>
  <c r="C27" i="8"/>
  <c r="G27" i="8" s="1"/>
  <c r="I27" i="8" s="1"/>
  <c r="B27" i="8"/>
  <c r="F27" i="8" s="1"/>
  <c r="H27" i="8" s="1"/>
  <c r="G32" i="8"/>
  <c r="I32" i="8" s="1"/>
  <c r="F32" i="8"/>
  <c r="H32" i="8" s="1"/>
  <c r="G31" i="8"/>
  <c r="I31" i="8" s="1"/>
  <c r="F31" i="8"/>
  <c r="H31" i="8" s="1"/>
  <c r="G30" i="8"/>
  <c r="I30" i="8" s="1"/>
  <c r="F30" i="8"/>
  <c r="H30" i="8" s="1"/>
  <c r="G26" i="8"/>
  <c r="I26" i="8" s="1"/>
  <c r="F26" i="8"/>
  <c r="H26" i="8" s="1"/>
  <c r="G25" i="8"/>
  <c r="I25" i="8" s="1"/>
  <c r="F25" i="8"/>
  <c r="H25" i="8" s="1"/>
  <c r="G24" i="8"/>
  <c r="I24" i="8" s="1"/>
  <c r="F24" i="8"/>
  <c r="H24" i="8" s="1"/>
  <c r="G23" i="8"/>
  <c r="I23" i="8" s="1"/>
  <c r="F23" i="8"/>
  <c r="H23" i="8" s="1"/>
  <c r="G22" i="8"/>
  <c r="I22" i="8" s="1"/>
  <c r="F22" i="8"/>
  <c r="H22" i="8" s="1"/>
  <c r="G21" i="8"/>
  <c r="I21" i="8" s="1"/>
  <c r="F21" i="8"/>
  <c r="H21" i="8" s="1"/>
  <c r="G20" i="8"/>
  <c r="I20" i="8" s="1"/>
  <c r="F20" i="8"/>
  <c r="H20" i="8" s="1"/>
  <c r="G19" i="8"/>
  <c r="I19" i="8" s="1"/>
  <c r="F19" i="8"/>
  <c r="H19" i="8" s="1"/>
  <c r="G18" i="8"/>
  <c r="I18" i="8" s="1"/>
  <c r="F18" i="8"/>
  <c r="H18" i="8" s="1"/>
  <c r="G17" i="8"/>
  <c r="I17" i="8" s="1"/>
  <c r="F17" i="8"/>
  <c r="H17" i="8" s="1"/>
  <c r="G16" i="8"/>
  <c r="I16" i="8" s="1"/>
  <c r="F16" i="8"/>
  <c r="H16" i="8" s="1"/>
  <c r="G15" i="8"/>
  <c r="I15" i="8" s="1"/>
  <c r="F15" i="8"/>
  <c r="H15" i="8" s="1"/>
  <c r="G14" i="8"/>
  <c r="I14" i="8" s="1"/>
  <c r="F14" i="8"/>
  <c r="H14" i="8" s="1"/>
  <c r="G13" i="8"/>
  <c r="I13" i="8" s="1"/>
  <c r="F13" i="8"/>
  <c r="H13" i="8" s="1"/>
  <c r="G12" i="8"/>
  <c r="I12" i="8" s="1"/>
  <c r="F12" i="8"/>
  <c r="H12" i="8" s="1"/>
  <c r="G11" i="8"/>
  <c r="I11" i="8" s="1"/>
  <c r="F11" i="8"/>
  <c r="H11" i="8" s="1"/>
  <c r="G10" i="8"/>
  <c r="I10" i="8" s="1"/>
  <c r="F10" i="8"/>
  <c r="H10" i="8" s="1"/>
  <c r="G9" i="8"/>
  <c r="I9" i="8" s="1"/>
  <c r="F9" i="8"/>
  <c r="H9" i="8" s="1"/>
  <c r="G8" i="8"/>
  <c r="I8" i="8" s="1"/>
  <c r="F8" i="8"/>
  <c r="H8" i="8" s="1"/>
  <c r="G7" i="8"/>
  <c r="I7" i="8" s="1"/>
  <c r="F7" i="8"/>
  <c r="H7" i="8" s="1"/>
  <c r="G6" i="8"/>
  <c r="I6" i="8" s="1"/>
  <c r="F6" i="8"/>
  <c r="H6" i="8" s="1"/>
  <c r="G10" i="5"/>
  <c r="I10" i="5" s="1"/>
  <c r="F10" i="5"/>
  <c r="H10" i="5" s="1"/>
  <c r="G9" i="5"/>
  <c r="I9" i="5" s="1"/>
  <c r="F9" i="5"/>
  <c r="H9" i="5" s="1"/>
  <c r="G8" i="5"/>
  <c r="I8" i="5" s="1"/>
  <c r="F8" i="5"/>
  <c r="H8" i="5" s="1"/>
  <c r="G7" i="5"/>
  <c r="I7" i="5" s="1"/>
  <c r="F7" i="5"/>
  <c r="H7" i="5" s="1"/>
  <c r="G6" i="5"/>
  <c r="I6" i="5" s="1"/>
  <c r="F6" i="5"/>
  <c r="H6" i="5" s="1"/>
  <c r="G5" i="5"/>
  <c r="I5" i="5" s="1"/>
  <c r="F5" i="5"/>
  <c r="H5" i="5" s="1"/>
  <c r="C32" i="7"/>
  <c r="B32" i="7"/>
  <c r="G43" i="7" l="1"/>
  <c r="I43" i="7" s="1"/>
  <c r="F43" i="7"/>
  <c r="H43" i="7" s="1"/>
  <c r="G42" i="7"/>
  <c r="I42" i="7" s="1"/>
  <c r="F42" i="7"/>
  <c r="H42" i="7" s="1"/>
  <c r="G41" i="7"/>
  <c r="I41" i="7" s="1"/>
  <c r="F41" i="7"/>
  <c r="H41" i="7" s="1"/>
  <c r="G40" i="7"/>
  <c r="I40" i="7" s="1"/>
  <c r="F40" i="7"/>
  <c r="H40" i="7" s="1"/>
  <c r="G39" i="7"/>
  <c r="I39" i="7" s="1"/>
  <c r="F39" i="7"/>
  <c r="H39" i="7" s="1"/>
  <c r="G38" i="7"/>
  <c r="I38" i="7" s="1"/>
  <c r="F38" i="7"/>
  <c r="H38" i="7" s="1"/>
  <c r="G37" i="7"/>
  <c r="I37" i="7" s="1"/>
  <c r="F37" i="7"/>
  <c r="H37" i="7" s="1"/>
  <c r="G36" i="7"/>
  <c r="I36" i="7" s="1"/>
  <c r="F36" i="7"/>
  <c r="H36" i="7" s="1"/>
  <c r="G35" i="7"/>
  <c r="I35" i="7" s="1"/>
  <c r="F35" i="7"/>
  <c r="H35" i="7" s="1"/>
  <c r="G32" i="7"/>
  <c r="I32" i="7" s="1"/>
  <c r="F32" i="7"/>
  <c r="H32" i="7" s="1"/>
  <c r="G31" i="7"/>
  <c r="I31" i="7" s="1"/>
  <c r="F31" i="7"/>
  <c r="H31" i="7" s="1"/>
  <c r="G30" i="7"/>
  <c r="I30" i="7" s="1"/>
  <c r="F30" i="7"/>
  <c r="H30" i="7" s="1"/>
  <c r="G29" i="7"/>
  <c r="I29" i="7" s="1"/>
  <c r="F29" i="7"/>
  <c r="H29" i="7" s="1"/>
  <c r="G28" i="7"/>
  <c r="I28" i="7" s="1"/>
  <c r="F28" i="7"/>
  <c r="H28" i="7" s="1"/>
  <c r="G27" i="7"/>
  <c r="I27" i="7" s="1"/>
  <c r="F27" i="7"/>
  <c r="H27" i="7" s="1"/>
  <c r="G26" i="7"/>
  <c r="I26" i="7" s="1"/>
  <c r="F26" i="7"/>
  <c r="H26" i="7" s="1"/>
  <c r="G25" i="7"/>
  <c r="I25" i="7" s="1"/>
  <c r="F25" i="7"/>
  <c r="H25" i="7" s="1"/>
  <c r="G24" i="7"/>
  <c r="I24" i="7" s="1"/>
  <c r="F24" i="7"/>
  <c r="H24" i="7" s="1"/>
  <c r="G23" i="7"/>
  <c r="I23" i="7" s="1"/>
  <c r="F23" i="7"/>
  <c r="H23" i="7" s="1"/>
  <c r="G22" i="7"/>
  <c r="I22" i="7" s="1"/>
  <c r="F22" i="7"/>
  <c r="H22" i="7" s="1"/>
  <c r="G21" i="7"/>
  <c r="I21" i="7" s="1"/>
  <c r="F21" i="7"/>
  <c r="H21" i="7" s="1"/>
  <c r="G20" i="7"/>
  <c r="I20" i="7" s="1"/>
  <c r="F20" i="7"/>
  <c r="H20" i="7" s="1"/>
  <c r="G19" i="7"/>
  <c r="I19" i="7" s="1"/>
  <c r="F19" i="7"/>
  <c r="H19" i="7" s="1"/>
  <c r="G18" i="7"/>
  <c r="I18" i="7" s="1"/>
  <c r="F18" i="7"/>
  <c r="H18" i="7" s="1"/>
  <c r="G17" i="7"/>
  <c r="I17" i="7" s="1"/>
  <c r="F17" i="7"/>
  <c r="H17" i="7" s="1"/>
  <c r="G16" i="7"/>
  <c r="I16" i="7" s="1"/>
  <c r="F16" i="7"/>
  <c r="H16" i="7" s="1"/>
  <c r="G15" i="7"/>
  <c r="I15" i="7" s="1"/>
  <c r="F15" i="7"/>
  <c r="H15" i="7" s="1"/>
  <c r="G14" i="7"/>
  <c r="I14" i="7" s="1"/>
  <c r="F14" i="7"/>
  <c r="H14" i="7" s="1"/>
  <c r="G13" i="7"/>
  <c r="I13" i="7" s="1"/>
  <c r="F13" i="7"/>
  <c r="H13" i="7" s="1"/>
  <c r="G12" i="7"/>
  <c r="I12" i="7" s="1"/>
  <c r="F12" i="7"/>
  <c r="H12" i="7" s="1"/>
  <c r="G11" i="7"/>
  <c r="I11" i="7" s="1"/>
  <c r="F11" i="7"/>
  <c r="H11" i="7" s="1"/>
  <c r="G10" i="7"/>
  <c r="I10" i="7" s="1"/>
  <c r="F10" i="7"/>
  <c r="H10" i="7" s="1"/>
  <c r="G9" i="7"/>
  <c r="I9" i="7" s="1"/>
  <c r="F9" i="7"/>
  <c r="H9" i="7" s="1"/>
  <c r="G8" i="7"/>
  <c r="I8" i="7" s="1"/>
  <c r="F8" i="7"/>
  <c r="H8" i="7" s="1"/>
  <c r="G7" i="7"/>
  <c r="I7" i="7" s="1"/>
  <c r="F7" i="7"/>
  <c r="H7" i="7" s="1"/>
  <c r="G6" i="7"/>
  <c r="I6" i="7" s="1"/>
  <c r="F6" i="7"/>
  <c r="H6" i="7" s="1"/>
  <c r="D40" i="4" l="1"/>
  <c r="E40" i="4" s="1"/>
  <c r="D35" i="4"/>
  <c r="E35" i="4" s="1"/>
</calcChain>
</file>

<file path=xl/sharedStrings.xml><?xml version="1.0" encoding="utf-8"?>
<sst xmlns="http://schemas.openxmlformats.org/spreadsheetml/2006/main" count="163" uniqueCount="110">
  <si>
    <t>Description</t>
  </si>
  <si>
    <t>Number</t>
  </si>
  <si>
    <t>Applicants will receive an offer in Round One.</t>
  </si>
  <si>
    <t>Level 8 total Round One offers</t>
  </si>
  <si>
    <t>Level 8 total Round One offers which were first preference</t>
  </si>
  <si>
    <t>Level 8 total Round One offers which were one of top three preferences</t>
  </si>
  <si>
    <t>Level 7/6 total Round One offers</t>
  </si>
  <si>
    <t>Level 7/6 total Round One offers which were first preference</t>
  </si>
  <si>
    <t>Level 7/6 total Round One offers which were one of top three preferences</t>
  </si>
  <si>
    <t>DONEGAL</t>
  </si>
  <si>
    <t>CAVAN</t>
  </si>
  <si>
    <t>MONAGHAN</t>
  </si>
  <si>
    <t>DUBLIN</t>
  </si>
  <si>
    <t>CARLOW</t>
  </si>
  <si>
    <t>KILKENNY</t>
  </si>
  <si>
    <t>KILDARE</t>
  </si>
  <si>
    <t>WESTMEATH</t>
  </si>
  <si>
    <t>LAOIS</t>
  </si>
  <si>
    <t>WEXFORD</t>
  </si>
  <si>
    <t>LONGFORD</t>
  </si>
  <si>
    <t>LOUTH</t>
  </si>
  <si>
    <t>MEATH</t>
  </si>
  <si>
    <t>OFFALY</t>
  </si>
  <si>
    <t>WICKLOW</t>
  </si>
  <si>
    <t>GALWAY</t>
  </si>
  <si>
    <t>MAYO</t>
  </si>
  <si>
    <t>ROSCOMMON</t>
  </si>
  <si>
    <t>SLIGO</t>
  </si>
  <si>
    <t>LEITRIM</t>
  </si>
  <si>
    <t>CLARE</t>
  </si>
  <si>
    <t>LIMERICK</t>
  </si>
  <si>
    <t>KERRY</t>
  </si>
  <si>
    <t>CORK</t>
  </si>
  <si>
    <t>TIPPERARY</t>
  </si>
  <si>
    <t>WATERFORD</t>
  </si>
  <si>
    <t>CONNACHT</t>
  </si>
  <si>
    <t>ULSTER(3)</t>
  </si>
  <si>
    <t>MUNSTER</t>
  </si>
  <si>
    <t>LEINSTER</t>
  </si>
  <si>
    <t>N-IRL</t>
  </si>
  <si>
    <t>BRITISH</t>
  </si>
  <si>
    <t>TOTAL APPLYING APPLICANTS</t>
  </si>
  <si>
    <t>26 Counties</t>
  </si>
  <si>
    <t>Mature Applicants (Over 23-years of age )</t>
  </si>
  <si>
    <t>Applicants presenting any Leaving Certificate (LC) results</t>
  </si>
  <si>
    <t>Presenting QQI FET/FETAC (NCVA)</t>
  </si>
  <si>
    <t>Presented GCE and GCSE results</t>
  </si>
  <si>
    <t>Presented with previous attendance at Higher Education</t>
  </si>
  <si>
    <t>Presenting school leaving exams other than LC, QQI FET/FETAC, and/or GC(S)E</t>
  </si>
  <si>
    <t>Total</t>
  </si>
  <si>
    <t>Offers</t>
  </si>
  <si>
    <t>Percent</t>
  </si>
  <si>
    <t>Course Classification</t>
  </si>
  <si>
    <t>Difference</t>
  </si>
  <si>
    <t>Percentage Change</t>
  </si>
  <si>
    <t>First Preferences</t>
  </si>
  <si>
    <t>Isced Narrow Field</t>
  </si>
  <si>
    <t>(011) Education</t>
  </si>
  <si>
    <t>(021) Arts</t>
  </si>
  <si>
    <t>(022) Humanities (except languages)</t>
  </si>
  <si>
    <t>(023) Languages</t>
  </si>
  <si>
    <t>(028) Interdisciplinary programmes and qualifications involving arts and humanities</t>
  </si>
  <si>
    <t>(031) Social and behavioural sciences</t>
  </si>
  <si>
    <t>(032) Journalism and information</t>
  </si>
  <si>
    <t>(041) Business and administration</t>
  </si>
  <si>
    <t>(042) Law</t>
  </si>
  <si>
    <t>(051) Biological and related sciences</t>
  </si>
  <si>
    <t>(052) Environment</t>
  </si>
  <si>
    <t>(053) Physical sciences</t>
  </si>
  <si>
    <t>(054) Mathematics and statistics</t>
  </si>
  <si>
    <t>(058) Interdisciplinary programmes and qualifications involving natural sciences, Mathematics and statistics</t>
  </si>
  <si>
    <t>(061) Information and Communication Technologies (ICTs)</t>
  </si>
  <si>
    <t>(071) Engineering and engineering trades</t>
  </si>
  <si>
    <t>(072) Manufacturing and processing</t>
  </si>
  <si>
    <t>(073) Architecture and construction</t>
  </si>
  <si>
    <t>(081) Agriculture</t>
  </si>
  <si>
    <t>(084) Veterinary</t>
  </si>
  <si>
    <t>(088) Interdisciplinary programmes and qualifications involving agriculture, forestry and veterinary</t>
  </si>
  <si>
    <t>(091) Health</t>
  </si>
  <si>
    <t>(092) Welfare</t>
  </si>
  <si>
    <t>(101) Personal services</t>
  </si>
  <si>
    <t>(102) Hygiene and occupational health services</t>
  </si>
  <si>
    <t>(104) Transport services</t>
  </si>
  <si>
    <t>Specialist Groups</t>
  </si>
  <si>
    <t>(001) Primary Education</t>
  </si>
  <si>
    <t>(002) Secondary Education</t>
  </si>
  <si>
    <t>(003) Dentistry (including Dental Nursing and Hygiene)</t>
  </si>
  <si>
    <t>(004) Medicine</t>
  </si>
  <si>
    <t>(005) Nursing and midwifery</t>
  </si>
  <si>
    <t>(006) Pharmacy (including Pharmacy Technician)</t>
  </si>
  <si>
    <t>(007) Art, Design and Media (techniques and production)</t>
  </si>
  <si>
    <t>(008) Veterinary Medicine</t>
  </si>
  <si>
    <t>(009) Physiotherapy</t>
  </si>
  <si>
    <t>Round 1 Offers</t>
  </si>
  <si>
    <t>Total Offers</t>
  </si>
  <si>
    <t xml:space="preserve">Table 1 Number of Level 8 Round 1 Offers and First Preferences by Course Classification </t>
  </si>
  <si>
    <t>Overall Stats</t>
  </si>
  <si>
    <t>Qualification Category</t>
  </si>
  <si>
    <t>% Change</t>
  </si>
  <si>
    <t>Total  Round 1 Offers</t>
  </si>
  <si>
    <t>Table 3: Round 1 Offers by address supplied by applicant</t>
  </si>
  <si>
    <t>Year</t>
  </si>
  <si>
    <t>Region</t>
  </si>
  <si>
    <t xml:space="preserve">Number </t>
  </si>
  <si>
    <t>Percentage</t>
  </si>
  <si>
    <r>
      <t>Table 4 Number Of Applicants And Offer to Date</t>
    </r>
    <r>
      <rPr>
        <b/>
        <u/>
        <vertAlign val="superscript"/>
        <sz val="11"/>
        <color theme="1"/>
        <rFont val="Calibri"/>
        <family val="2"/>
        <scheme val="minor"/>
      </rPr>
      <t>1</t>
    </r>
    <r>
      <rPr>
        <b/>
        <u/>
        <sz val="11"/>
        <color theme="1"/>
        <rFont val="Calibri"/>
        <family val="2"/>
        <scheme val="minor"/>
      </rPr>
      <t xml:space="preserve">  By Qualification Category</t>
    </r>
  </si>
  <si>
    <t xml:space="preserve">Table 2 Number of Level 7/6 Round 1 offers and First Preferences by Course Classification </t>
  </si>
  <si>
    <t>Other EU</t>
  </si>
  <si>
    <t>Other NON-EU</t>
  </si>
  <si>
    <t>1 The figures above are offers to date to applicants presenting one of the above categories and applicants may appear in several of the above categories. For example, many mature applicants also present Leaving Certificate and/or QQI FET/FETAC qualifications. Many QQI FET/FETAC applicants also present Leaving Certificate. Exam files also contain valid exam results where possible to determine but may include records that are eventually shown to be invalid i.e. applicants may say they have Leaving Cert results which have not yet been recorded such applicants are included in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</si>
</sst>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0\ "/>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b/>
      <i/>
      <sz val="11"/>
      <color theme="1"/>
      <name val="Calibri"/>
      <family val="2"/>
      <scheme val="minor"/>
    </font>
    <font>
      <b/>
      <u/>
      <sz val="11"/>
      <color theme="1"/>
      <name val="Calibri"/>
      <family val="2"/>
      <scheme val="minor"/>
    </font>
    <font>
      <b/>
      <u/>
      <vertAlign val="superscript"/>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auto="1"/>
      </top>
      <bottom/>
      <diagonal/>
    </border>
    <border>
      <left style="thin">
        <color auto="1"/>
      </left>
      <right style="thin">
        <color auto="1"/>
      </right>
      <top style="medium">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right/>
      <top/>
      <bottom style="medium">
        <color auto="1"/>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9">
    <xf numFmtId="0" fontId="0" fillId="0" borderId="0" xfId="0"/>
    <xf numFmtId="3" fontId="0" fillId="0" borderId="0" xfId="0" applyNumberFormat="1"/>
    <xf numFmtId="0" fontId="16" fillId="0" borderId="0" xfId="0" applyFont="1"/>
    <xf numFmtId="0" fontId="18" fillId="0" borderId="0" xfId="0" applyFont="1"/>
    <xf numFmtId="0" fontId="19" fillId="0" borderId="0" xfId="0" applyFont="1"/>
    <xf numFmtId="9" fontId="0" fillId="0" borderId="0" xfId="0" applyNumberFormat="1"/>
    <xf numFmtId="0" fontId="0" fillId="0" borderId="0" xfId="0" applyAlignment="1">
      <alignment horizontal="center" vertical="center" wrapText="1"/>
    </xf>
    <xf numFmtId="0" fontId="20" fillId="0" borderId="0" xfId="0" applyFont="1"/>
    <xf numFmtId="0" fontId="16" fillId="0" borderId="13" xfId="0" applyFont="1" applyBorder="1" applyAlignment="1">
      <alignment horizontal="center"/>
    </xf>
    <xf numFmtId="0" fontId="16" fillId="0" borderId="0" xfId="0" applyFont="1" applyAlignment="1">
      <alignment horizontal="center"/>
    </xf>
    <xf numFmtId="3" fontId="0" fillId="0" borderId="0" xfId="0" applyNumberFormat="1" applyAlignment="1">
      <alignment horizontal="right" indent="2"/>
    </xf>
    <xf numFmtId="9" fontId="0" fillId="0" borderId="0" xfId="0" applyNumberFormat="1" applyAlignment="1">
      <alignment horizontal="right" indent="2"/>
    </xf>
    <xf numFmtId="0" fontId="0" fillId="0" borderId="0" xfId="0" applyAlignment="1">
      <alignment wrapText="1"/>
    </xf>
    <xf numFmtId="3" fontId="16" fillId="0" borderId="0" xfId="0" applyNumberFormat="1" applyFont="1" applyAlignment="1">
      <alignment horizontal="right" indent="2"/>
    </xf>
    <xf numFmtId="9" fontId="16" fillId="0" borderId="0" xfId="0" applyNumberFormat="1" applyFont="1" applyAlignment="1">
      <alignment horizontal="right" indent="2"/>
    </xf>
    <xf numFmtId="0" fontId="0" fillId="0" borderId="14" xfId="0" applyBorder="1"/>
    <xf numFmtId="0" fontId="16" fillId="0" borderId="15" xfId="0" applyFont="1" applyBorder="1" applyAlignment="1">
      <alignment horizontal="center"/>
    </xf>
    <xf numFmtId="0" fontId="0" fillId="0" borderId="12" xfId="0" applyBorder="1"/>
    <xf numFmtId="3" fontId="0" fillId="0" borderId="0" xfId="0" applyNumberFormat="1" applyAlignment="1">
      <alignment vertical="center"/>
    </xf>
    <xf numFmtId="9" fontId="0" fillId="0" borderId="0" xfId="0" applyNumberFormat="1" applyAlignment="1">
      <alignment horizontal="right" vertical="center"/>
    </xf>
    <xf numFmtId="49" fontId="0" fillId="0" borderId="0" xfId="0" applyNumberFormat="1" applyAlignment="1">
      <alignment wrapText="1"/>
    </xf>
    <xf numFmtId="0" fontId="0" fillId="0" borderId="0" xfId="0" applyAlignment="1">
      <alignment horizontal="right" indent="1"/>
    </xf>
    <xf numFmtId="0" fontId="16" fillId="0" borderId="0" xfId="0" applyFont="1" applyAlignment="1">
      <alignment horizontal="right" indent="1"/>
    </xf>
    <xf numFmtId="3" fontId="0" fillId="0" borderId="0" xfId="0" applyNumberFormat="1" applyAlignment="1">
      <alignment horizontal="right" indent="1"/>
    </xf>
    <xf numFmtId="9" fontId="0" fillId="0" borderId="0" xfId="0" applyNumberFormat="1" applyAlignment="1">
      <alignment horizontal="right" indent="3"/>
    </xf>
    <xf numFmtId="3" fontId="18" fillId="0" borderId="0" xfId="0" applyNumberFormat="1" applyFont="1" applyAlignment="1">
      <alignment horizontal="right" indent="1"/>
    </xf>
    <xf numFmtId="3" fontId="19" fillId="0" borderId="0" xfId="0" applyNumberFormat="1" applyFont="1" applyAlignment="1">
      <alignment horizontal="right" indent="1"/>
    </xf>
    <xf numFmtId="9" fontId="19" fillId="0" borderId="0" xfId="0" applyNumberFormat="1" applyFont="1" applyAlignment="1">
      <alignment horizontal="right" indent="3"/>
    </xf>
    <xf numFmtId="3" fontId="16" fillId="0" borderId="0" xfId="0" applyNumberFormat="1" applyFont="1" applyAlignment="1">
      <alignment horizontal="right" indent="1"/>
    </xf>
    <xf numFmtId="9" fontId="16" fillId="0" borderId="0" xfId="0" applyNumberFormat="1" applyFont="1" applyAlignment="1">
      <alignment horizontal="right" indent="3"/>
    </xf>
    <xf numFmtId="0" fontId="0" fillId="0" borderId="0" xfId="0" applyAlignment="1">
      <alignment horizontal="left" wrapText="1"/>
    </xf>
    <xf numFmtId="1" fontId="16" fillId="0" borderId="15" xfId="0" applyNumberFormat="1" applyFont="1" applyBorder="1" applyAlignment="1">
      <alignment horizontal="center" wrapText="1"/>
    </xf>
    <xf numFmtId="0" fontId="16" fillId="0" borderId="15" xfId="0" applyFont="1" applyBorder="1" applyAlignment="1">
      <alignment horizontal="center" wrapText="1"/>
    </xf>
    <xf numFmtId="0" fontId="16" fillId="0" borderId="15" xfId="0" applyFont="1" applyBorder="1" applyAlignment="1">
      <alignment horizontal="center" vertical="center" wrapText="1"/>
    </xf>
    <xf numFmtId="0" fontId="0" fillId="0" borderId="15" xfId="0" applyBorder="1" applyAlignment="1">
      <alignment horizontal="center" vertical="center" wrapText="1"/>
    </xf>
    <xf numFmtId="164" fontId="16" fillId="0" borderId="0" xfId="0" applyNumberFormat="1" applyFont="1" applyAlignment="1">
      <alignment horizontal="center" wrapText="1"/>
    </xf>
    <xf numFmtId="0" fontId="16" fillId="0" borderId="10" xfId="0" applyFont="1" applyBorder="1" applyAlignment="1">
      <alignment horizontal="center" vertical="center" wrapText="1"/>
    </xf>
    <xf numFmtId="0" fontId="0" fillId="0" borderId="12" xfId="0" applyBorder="1" applyAlignment="1">
      <alignment horizontal="center" vertical="center" wrapText="1"/>
    </xf>
    <xf numFmtId="0" fontId="16" fillId="0" borderId="11" xfId="0" applyFont="1" applyBorder="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E13"/>
  <sheetViews>
    <sheetView topLeftCell="A4" zoomScale="125" zoomScaleNormal="125" workbookViewId="0">
      <selection activeCell="B13" sqref="B13"/>
    </sheetView>
  </sheetViews>
  <sheetFormatPr defaultRowHeight="15" x14ac:dyDescent="0.25"/>
  <cols>
    <col min="1" max="1" width="67.85546875" customWidth="1"/>
    <col min="4" max="5" width="10.7109375" customWidth="1"/>
  </cols>
  <sheetData>
    <row r="2" spans="1:5" x14ac:dyDescent="0.25">
      <c r="A2" t="s">
        <v>96</v>
      </c>
    </row>
    <row r="3" spans="1:5" x14ac:dyDescent="0.25">
      <c r="B3" s="35">
        <v>2026</v>
      </c>
      <c r="C3" s="35"/>
      <c r="D3" s="35">
        <v>2025</v>
      </c>
      <c r="E3" s="35"/>
    </row>
    <row r="4" spans="1:5" x14ac:dyDescent="0.25">
      <c r="A4" s="2" t="s">
        <v>0</v>
      </c>
      <c r="B4" s="2" t="s">
        <v>1</v>
      </c>
      <c r="C4" s="2" t="s">
        <v>51</v>
      </c>
      <c r="D4" s="2" t="s">
        <v>1</v>
      </c>
      <c r="E4" s="2" t="s">
        <v>51</v>
      </c>
    </row>
    <row r="5" spans="1:5" x14ac:dyDescent="0.25">
      <c r="A5" t="s">
        <v>2</v>
      </c>
      <c r="B5" s="1">
        <v>62166</v>
      </c>
      <c r="D5" s="1">
        <v>59201</v>
      </c>
    </row>
    <row r="6" spans="1:5" x14ac:dyDescent="0.25">
      <c r="A6" t="s">
        <v>3</v>
      </c>
      <c r="B6" s="1">
        <v>56618</v>
      </c>
      <c r="D6" s="1">
        <v>54256</v>
      </c>
    </row>
    <row r="7" spans="1:5" x14ac:dyDescent="0.25">
      <c r="A7" t="s">
        <v>4</v>
      </c>
      <c r="B7" s="1">
        <v>26917</v>
      </c>
      <c r="C7" s="5">
        <f>B7/B6</f>
        <v>0.47541417923628526</v>
      </c>
      <c r="D7" s="1">
        <v>27897</v>
      </c>
      <c r="E7" s="5">
        <f>D7/D6</f>
        <v>0.51417354762606904</v>
      </c>
    </row>
    <row r="8" spans="1:5" x14ac:dyDescent="0.25">
      <c r="A8" t="s">
        <v>5</v>
      </c>
      <c r="B8" s="1">
        <v>42989</v>
      </c>
      <c r="C8" s="5">
        <f>B8/B6</f>
        <v>0.75928150058285349</v>
      </c>
      <c r="D8" s="1">
        <v>43150</v>
      </c>
      <c r="E8" s="5">
        <f>D8/D6</f>
        <v>0.79530374520790326</v>
      </c>
    </row>
    <row r="9" spans="1:5" x14ac:dyDescent="0.25">
      <c r="A9" t="s">
        <v>6</v>
      </c>
      <c r="B9" s="1">
        <v>34248</v>
      </c>
      <c r="C9" s="5"/>
      <c r="D9" s="1">
        <v>31842</v>
      </c>
      <c r="E9" s="5"/>
    </row>
    <row r="10" spans="1:5" x14ac:dyDescent="0.25">
      <c r="A10" t="s">
        <v>7</v>
      </c>
      <c r="B10" s="1">
        <v>29812</v>
      </c>
      <c r="C10" s="5">
        <f>B10/B9</f>
        <v>0.87047418827376777</v>
      </c>
      <c r="D10" s="1">
        <v>28554</v>
      </c>
      <c r="E10" s="5">
        <f>D10/D9</f>
        <v>0.89674015451290745</v>
      </c>
    </row>
    <row r="11" spans="1:5" x14ac:dyDescent="0.25">
      <c r="A11" t="s">
        <v>8</v>
      </c>
      <c r="B11" s="1">
        <v>33507</v>
      </c>
      <c r="C11" s="5">
        <f>B11/B9</f>
        <v>0.97836370007007711</v>
      </c>
      <c r="D11" s="1">
        <v>31442</v>
      </c>
      <c r="E11" s="5">
        <f>D11/D9</f>
        <v>0.98743797500157027</v>
      </c>
    </row>
    <row r="12" spans="1:5" x14ac:dyDescent="0.25">
      <c r="B12" s="1"/>
    </row>
    <row r="13" spans="1:5" x14ac:dyDescent="0.25">
      <c r="B13" s="1"/>
    </row>
  </sheetData>
  <mergeCells count="2">
    <mergeCell ref="B3:C3"/>
    <mergeCell ref="D3:E3"/>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44"/>
  <sheetViews>
    <sheetView topLeftCell="A19" workbookViewId="0">
      <selection activeCell="C37" sqref="C37"/>
    </sheetView>
  </sheetViews>
  <sheetFormatPr defaultRowHeight="15" x14ac:dyDescent="0.25"/>
  <cols>
    <col min="1" max="1" width="51.28515625" customWidth="1"/>
    <col min="2" max="9" width="16.28515625" customWidth="1"/>
  </cols>
  <sheetData>
    <row r="1" spans="1:9" ht="15.75" thickBot="1" x14ac:dyDescent="0.3">
      <c r="A1" s="7" t="s">
        <v>95</v>
      </c>
    </row>
    <row r="2" spans="1:9" x14ac:dyDescent="0.25">
      <c r="A2" s="36" t="s">
        <v>52</v>
      </c>
      <c r="B2" s="38">
        <v>2026</v>
      </c>
      <c r="C2" s="38"/>
      <c r="D2" s="38">
        <v>2025</v>
      </c>
      <c r="E2" s="38"/>
      <c r="F2" s="38" t="s">
        <v>53</v>
      </c>
      <c r="G2" s="38"/>
      <c r="H2" s="38" t="s">
        <v>54</v>
      </c>
      <c r="I2" s="38"/>
    </row>
    <row r="3" spans="1:9" x14ac:dyDescent="0.25">
      <c r="A3" s="37"/>
      <c r="B3" s="8" t="s">
        <v>93</v>
      </c>
      <c r="C3" s="8" t="s">
        <v>55</v>
      </c>
      <c r="D3" s="8" t="s">
        <v>93</v>
      </c>
      <c r="E3" s="8" t="s">
        <v>55</v>
      </c>
      <c r="F3" s="8" t="s">
        <v>93</v>
      </c>
      <c r="G3" s="8" t="s">
        <v>55</v>
      </c>
      <c r="H3" s="8" t="s">
        <v>93</v>
      </c>
      <c r="I3" s="8" t="s">
        <v>55</v>
      </c>
    </row>
    <row r="4" spans="1:9" x14ac:dyDescent="0.25">
      <c r="A4" s="6"/>
      <c r="B4" s="9"/>
      <c r="C4" s="9"/>
      <c r="D4" s="9"/>
      <c r="E4" s="9"/>
      <c r="F4" s="9"/>
      <c r="G4" s="9"/>
      <c r="H4" s="9"/>
      <c r="I4" s="9"/>
    </row>
    <row r="5" spans="1:9" x14ac:dyDescent="0.25">
      <c r="A5" s="4" t="s">
        <v>56</v>
      </c>
    </row>
    <row r="6" spans="1:9" x14ac:dyDescent="0.25">
      <c r="A6" t="s">
        <v>57</v>
      </c>
      <c r="B6" s="10">
        <v>3576</v>
      </c>
      <c r="C6" s="10">
        <v>2042</v>
      </c>
      <c r="D6" s="10">
        <v>3414</v>
      </c>
      <c r="E6" s="10">
        <v>2087</v>
      </c>
      <c r="F6" s="10">
        <f>B6-D6</f>
        <v>162</v>
      </c>
      <c r="G6" s="10">
        <f>C6-E6</f>
        <v>-45</v>
      </c>
      <c r="H6" s="11">
        <f>F6/D6</f>
        <v>4.7451669595782071E-2</v>
      </c>
      <c r="I6" s="11">
        <f>G6/E6</f>
        <v>-2.1562050790608529E-2</v>
      </c>
    </row>
    <row r="7" spans="1:9" x14ac:dyDescent="0.25">
      <c r="A7" t="s">
        <v>58</v>
      </c>
      <c r="B7" s="10">
        <v>6756</v>
      </c>
      <c r="C7" s="10">
        <v>3653</v>
      </c>
      <c r="D7" s="10">
        <v>6343</v>
      </c>
      <c r="E7" s="10">
        <v>3558</v>
      </c>
      <c r="F7" s="10">
        <f t="shared" ref="F7:G31" si="0">B7-D7</f>
        <v>413</v>
      </c>
      <c r="G7" s="10">
        <f t="shared" si="0"/>
        <v>95</v>
      </c>
      <c r="H7" s="11">
        <f t="shared" ref="H7:I31" si="1">F7/D7</f>
        <v>6.5111146145357082E-2</v>
      </c>
      <c r="I7" s="11">
        <f t="shared" si="1"/>
        <v>2.6700393479482856E-2</v>
      </c>
    </row>
    <row r="8" spans="1:9" x14ac:dyDescent="0.25">
      <c r="A8" t="s">
        <v>59</v>
      </c>
      <c r="B8" s="10">
        <v>3024</v>
      </c>
      <c r="C8" s="10">
        <v>1296</v>
      </c>
      <c r="D8" s="10">
        <v>3267</v>
      </c>
      <c r="E8" s="10">
        <v>1596</v>
      </c>
      <c r="F8" s="10">
        <f t="shared" si="0"/>
        <v>-243</v>
      </c>
      <c r="G8" s="10">
        <f t="shared" si="0"/>
        <v>-300</v>
      </c>
      <c r="H8" s="11">
        <f t="shared" si="1"/>
        <v>-7.43801652892562E-2</v>
      </c>
      <c r="I8" s="11">
        <f t="shared" si="1"/>
        <v>-0.18796992481203006</v>
      </c>
    </row>
    <row r="9" spans="1:9" x14ac:dyDescent="0.25">
      <c r="A9" t="s">
        <v>60</v>
      </c>
      <c r="B9" s="10">
        <v>643</v>
      </c>
      <c r="C9" s="10">
        <v>362</v>
      </c>
      <c r="D9" s="10">
        <v>636</v>
      </c>
      <c r="E9" s="10">
        <v>405</v>
      </c>
      <c r="F9" s="10">
        <f t="shared" si="0"/>
        <v>7</v>
      </c>
      <c r="G9" s="10">
        <f t="shared" si="0"/>
        <v>-43</v>
      </c>
      <c r="H9" s="11">
        <f t="shared" si="1"/>
        <v>1.10062893081761E-2</v>
      </c>
      <c r="I9" s="11">
        <f t="shared" si="1"/>
        <v>-0.10617283950617284</v>
      </c>
    </row>
    <row r="10" spans="1:9" ht="30" x14ac:dyDescent="0.25">
      <c r="A10" s="12" t="s">
        <v>61</v>
      </c>
      <c r="B10" s="10">
        <v>5</v>
      </c>
      <c r="C10" s="10">
        <v>4</v>
      </c>
      <c r="D10" s="10">
        <v>2</v>
      </c>
      <c r="E10" s="10">
        <v>1</v>
      </c>
      <c r="F10" s="10">
        <f t="shared" si="0"/>
        <v>3</v>
      </c>
      <c r="G10" s="10">
        <f t="shared" si="0"/>
        <v>3</v>
      </c>
      <c r="H10" s="11">
        <f t="shared" si="1"/>
        <v>1.5</v>
      </c>
      <c r="I10" s="11">
        <f t="shared" si="1"/>
        <v>3</v>
      </c>
    </row>
    <row r="11" spans="1:9" x14ac:dyDescent="0.25">
      <c r="A11" t="s">
        <v>62</v>
      </c>
      <c r="B11" s="10">
        <v>3583</v>
      </c>
      <c r="C11" s="10">
        <v>1299</v>
      </c>
      <c r="D11" s="10">
        <v>3295</v>
      </c>
      <c r="E11" s="10">
        <v>1309</v>
      </c>
      <c r="F11" s="10">
        <f t="shared" si="0"/>
        <v>288</v>
      </c>
      <c r="G11" s="10">
        <f t="shared" si="0"/>
        <v>-10</v>
      </c>
      <c r="H11" s="11">
        <f t="shared" si="1"/>
        <v>8.7405159332321694E-2</v>
      </c>
      <c r="I11" s="11">
        <f t="shared" si="1"/>
        <v>-7.6394194041252868E-3</v>
      </c>
    </row>
    <row r="12" spans="1:9" x14ac:dyDescent="0.25">
      <c r="A12" t="s">
        <v>63</v>
      </c>
      <c r="B12" s="10">
        <v>304</v>
      </c>
      <c r="C12" s="10">
        <v>171</v>
      </c>
      <c r="D12" s="10">
        <v>294</v>
      </c>
      <c r="E12" s="10">
        <v>174</v>
      </c>
      <c r="F12" s="10">
        <f t="shared" si="0"/>
        <v>10</v>
      </c>
      <c r="G12" s="10">
        <f t="shared" si="0"/>
        <v>-3</v>
      </c>
      <c r="H12" s="11">
        <f t="shared" si="1"/>
        <v>3.4013605442176874E-2</v>
      </c>
      <c r="I12" s="11">
        <f t="shared" si="1"/>
        <v>-1.7241379310344827E-2</v>
      </c>
    </row>
    <row r="13" spans="1:9" x14ac:dyDescent="0.25">
      <c r="A13" t="s">
        <v>64</v>
      </c>
      <c r="B13" s="10">
        <v>8088</v>
      </c>
      <c r="C13" s="10">
        <v>3731</v>
      </c>
      <c r="D13" s="10">
        <v>7918</v>
      </c>
      <c r="E13" s="10">
        <v>3919</v>
      </c>
      <c r="F13" s="10">
        <f t="shared" si="0"/>
        <v>170</v>
      </c>
      <c r="G13" s="10">
        <f t="shared" si="0"/>
        <v>-188</v>
      </c>
      <c r="H13" s="11">
        <f t="shared" si="1"/>
        <v>2.1470068199040161E-2</v>
      </c>
      <c r="I13" s="11">
        <f t="shared" si="1"/>
        <v>-4.7971421280939015E-2</v>
      </c>
    </row>
    <row r="14" spans="1:9" x14ac:dyDescent="0.25">
      <c r="A14" t="s">
        <v>65</v>
      </c>
      <c r="B14" s="10">
        <v>2086</v>
      </c>
      <c r="C14" s="10">
        <v>922</v>
      </c>
      <c r="D14" s="10">
        <v>1936</v>
      </c>
      <c r="E14" s="10">
        <v>923</v>
      </c>
      <c r="F14" s="10">
        <f t="shared" si="0"/>
        <v>150</v>
      </c>
      <c r="G14" s="10">
        <f t="shared" si="0"/>
        <v>-1</v>
      </c>
      <c r="H14" s="11">
        <f t="shared" si="1"/>
        <v>7.7479338842975212E-2</v>
      </c>
      <c r="I14" s="11">
        <f t="shared" si="1"/>
        <v>-1.0834236186348862E-3</v>
      </c>
    </row>
    <row r="15" spans="1:9" x14ac:dyDescent="0.25">
      <c r="A15" t="s">
        <v>66</v>
      </c>
      <c r="B15" s="10">
        <v>3592</v>
      </c>
      <c r="C15" s="10">
        <v>1440</v>
      </c>
      <c r="D15" s="10">
        <v>3343</v>
      </c>
      <c r="E15" s="10">
        <v>1429</v>
      </c>
      <c r="F15" s="10">
        <f t="shared" si="0"/>
        <v>249</v>
      </c>
      <c r="G15" s="10">
        <f t="shared" si="0"/>
        <v>11</v>
      </c>
      <c r="H15" s="11">
        <f t="shared" si="1"/>
        <v>7.4483996410409814E-2</v>
      </c>
      <c r="I15" s="11">
        <f t="shared" si="1"/>
        <v>7.6976906927921623E-3</v>
      </c>
    </row>
    <row r="16" spans="1:9" x14ac:dyDescent="0.25">
      <c r="A16" t="s">
        <v>67</v>
      </c>
      <c r="B16" s="10">
        <v>523</v>
      </c>
      <c r="C16" s="10">
        <v>228</v>
      </c>
      <c r="D16" s="10">
        <v>484</v>
      </c>
      <c r="E16" s="10">
        <v>207</v>
      </c>
      <c r="F16" s="10">
        <f t="shared" si="0"/>
        <v>39</v>
      </c>
      <c r="G16" s="10">
        <f t="shared" si="0"/>
        <v>21</v>
      </c>
      <c r="H16" s="11">
        <f t="shared" si="1"/>
        <v>8.057851239669421E-2</v>
      </c>
      <c r="I16" s="11">
        <f t="shared" si="1"/>
        <v>0.10144927536231885</v>
      </c>
    </row>
    <row r="17" spans="1:9" x14ac:dyDescent="0.25">
      <c r="A17" t="s">
        <v>68</v>
      </c>
      <c r="B17" s="10">
        <v>1389</v>
      </c>
      <c r="C17" s="10">
        <v>588</v>
      </c>
      <c r="D17" s="10">
        <v>1291</v>
      </c>
      <c r="E17" s="10">
        <v>607</v>
      </c>
      <c r="F17" s="10">
        <f t="shared" si="0"/>
        <v>98</v>
      </c>
      <c r="G17" s="10">
        <f t="shared" si="0"/>
        <v>-19</v>
      </c>
      <c r="H17" s="11">
        <f t="shared" si="1"/>
        <v>7.591014717273431E-2</v>
      </c>
      <c r="I17" s="11">
        <f t="shared" si="1"/>
        <v>-3.130148270181219E-2</v>
      </c>
    </row>
    <row r="18" spans="1:9" x14ac:dyDescent="0.25">
      <c r="A18" t="s">
        <v>69</v>
      </c>
      <c r="B18" s="10">
        <v>547</v>
      </c>
      <c r="C18" s="10">
        <v>310</v>
      </c>
      <c r="D18" s="10">
        <v>511</v>
      </c>
      <c r="E18" s="10">
        <v>293</v>
      </c>
      <c r="F18" s="10">
        <f t="shared" si="0"/>
        <v>36</v>
      </c>
      <c r="G18" s="10">
        <f t="shared" si="0"/>
        <v>17</v>
      </c>
      <c r="H18" s="11">
        <f t="shared" si="1"/>
        <v>7.0450097847358117E-2</v>
      </c>
      <c r="I18" s="11">
        <f t="shared" si="1"/>
        <v>5.8020477815699661E-2</v>
      </c>
    </row>
    <row r="19" spans="1:9" ht="30" x14ac:dyDescent="0.25">
      <c r="A19" s="12" t="s">
        <v>70</v>
      </c>
      <c r="B19" s="10">
        <v>824</v>
      </c>
      <c r="C19" s="10">
        <v>355</v>
      </c>
      <c r="D19" s="10">
        <v>807</v>
      </c>
      <c r="E19" s="10">
        <v>354</v>
      </c>
      <c r="F19" s="10">
        <f t="shared" si="0"/>
        <v>17</v>
      </c>
      <c r="G19" s="10">
        <f t="shared" si="0"/>
        <v>1</v>
      </c>
      <c r="H19" s="11">
        <f t="shared" si="1"/>
        <v>2.1065675340768277E-2</v>
      </c>
      <c r="I19" s="11">
        <f t="shared" si="1"/>
        <v>2.8248587570621469E-3</v>
      </c>
    </row>
    <row r="20" spans="1:9" ht="30" x14ac:dyDescent="0.25">
      <c r="A20" s="12" t="s">
        <v>71</v>
      </c>
      <c r="B20" s="10">
        <v>2866</v>
      </c>
      <c r="C20" s="10">
        <v>1448</v>
      </c>
      <c r="D20" s="10">
        <v>3017</v>
      </c>
      <c r="E20" s="10">
        <v>1600</v>
      </c>
      <c r="F20" s="10">
        <f t="shared" si="0"/>
        <v>-151</v>
      </c>
      <c r="G20" s="10">
        <f t="shared" si="0"/>
        <v>-152</v>
      </c>
      <c r="H20" s="11">
        <f t="shared" si="1"/>
        <v>-5.0049718263175343E-2</v>
      </c>
      <c r="I20" s="11">
        <f t="shared" si="1"/>
        <v>-9.5000000000000001E-2</v>
      </c>
    </row>
    <row r="21" spans="1:9" x14ac:dyDescent="0.25">
      <c r="A21" t="s">
        <v>72</v>
      </c>
      <c r="B21" s="10">
        <v>4395</v>
      </c>
      <c r="C21" s="10">
        <v>2282</v>
      </c>
      <c r="D21" s="10">
        <v>4137</v>
      </c>
      <c r="E21" s="10">
        <v>2260</v>
      </c>
      <c r="F21" s="10">
        <f t="shared" si="0"/>
        <v>258</v>
      </c>
      <c r="G21" s="10">
        <f t="shared" si="0"/>
        <v>22</v>
      </c>
      <c r="H21" s="11">
        <f t="shared" si="1"/>
        <v>6.2364031907179117E-2</v>
      </c>
      <c r="I21" s="11">
        <f t="shared" si="1"/>
        <v>9.7345132743362831E-3</v>
      </c>
    </row>
    <row r="22" spans="1:9" x14ac:dyDescent="0.25">
      <c r="A22" t="s">
        <v>73</v>
      </c>
      <c r="B22" s="10">
        <v>250</v>
      </c>
      <c r="C22" s="10">
        <v>119</v>
      </c>
      <c r="D22" s="10">
        <v>279</v>
      </c>
      <c r="E22" s="10">
        <v>172</v>
      </c>
      <c r="F22" s="10">
        <f t="shared" si="0"/>
        <v>-29</v>
      </c>
      <c r="G22" s="10">
        <f t="shared" si="0"/>
        <v>-53</v>
      </c>
      <c r="H22" s="11">
        <f t="shared" si="1"/>
        <v>-0.1039426523297491</v>
      </c>
      <c r="I22" s="11">
        <f t="shared" si="1"/>
        <v>-0.30813953488372092</v>
      </c>
    </row>
    <row r="23" spans="1:9" x14ac:dyDescent="0.25">
      <c r="A23" t="s">
        <v>74</v>
      </c>
      <c r="B23" s="10">
        <v>2976</v>
      </c>
      <c r="C23" s="10">
        <v>1576</v>
      </c>
      <c r="D23" s="10">
        <v>2823</v>
      </c>
      <c r="E23" s="10">
        <v>1657</v>
      </c>
      <c r="F23" s="10">
        <f t="shared" si="0"/>
        <v>153</v>
      </c>
      <c r="G23" s="10">
        <f t="shared" si="0"/>
        <v>-81</v>
      </c>
      <c r="H23" s="11">
        <f t="shared" si="1"/>
        <v>5.4197662061636558E-2</v>
      </c>
      <c r="I23" s="11">
        <f t="shared" si="1"/>
        <v>-4.8883524441762222E-2</v>
      </c>
    </row>
    <row r="24" spans="1:9" x14ac:dyDescent="0.25">
      <c r="A24" t="s">
        <v>75</v>
      </c>
      <c r="B24" s="10">
        <v>419</v>
      </c>
      <c r="C24" s="10">
        <v>231</v>
      </c>
      <c r="D24" s="10">
        <v>419</v>
      </c>
      <c r="E24" s="10">
        <v>249</v>
      </c>
      <c r="F24" s="10">
        <f t="shared" si="0"/>
        <v>0</v>
      </c>
      <c r="G24" s="10">
        <f t="shared" si="0"/>
        <v>-18</v>
      </c>
      <c r="H24" s="11">
        <f t="shared" si="1"/>
        <v>0</v>
      </c>
      <c r="I24" s="11">
        <f t="shared" si="1"/>
        <v>-7.2289156626506021E-2</v>
      </c>
    </row>
    <row r="25" spans="1:9" x14ac:dyDescent="0.25">
      <c r="A25" t="s">
        <v>76</v>
      </c>
      <c r="B25" s="10">
        <v>300</v>
      </c>
      <c r="C25" s="10">
        <v>141</v>
      </c>
      <c r="D25" s="10">
        <v>198</v>
      </c>
      <c r="E25" s="10">
        <v>123</v>
      </c>
      <c r="F25" s="10">
        <f t="shared" si="0"/>
        <v>102</v>
      </c>
      <c r="G25" s="10">
        <f t="shared" si="0"/>
        <v>18</v>
      </c>
      <c r="H25" s="11">
        <f t="shared" si="1"/>
        <v>0.51515151515151514</v>
      </c>
      <c r="I25" s="11">
        <f t="shared" si="1"/>
        <v>0.14634146341463414</v>
      </c>
    </row>
    <row r="26" spans="1:9" ht="30" x14ac:dyDescent="0.25">
      <c r="A26" s="12" t="s">
        <v>77</v>
      </c>
      <c r="B26" s="10">
        <v>514</v>
      </c>
      <c r="C26" s="10">
        <v>285</v>
      </c>
      <c r="D26" s="10">
        <v>490</v>
      </c>
      <c r="E26" s="10">
        <v>289</v>
      </c>
      <c r="F26" s="10">
        <f t="shared" si="0"/>
        <v>24</v>
      </c>
      <c r="G26" s="10">
        <f t="shared" si="0"/>
        <v>-4</v>
      </c>
      <c r="H26" s="11">
        <f t="shared" si="1"/>
        <v>4.8979591836734691E-2</v>
      </c>
      <c r="I26" s="11">
        <f t="shared" si="1"/>
        <v>-1.384083044982699E-2</v>
      </c>
    </row>
    <row r="27" spans="1:9" x14ac:dyDescent="0.25">
      <c r="A27" t="s">
        <v>78</v>
      </c>
      <c r="B27" s="10">
        <v>5917</v>
      </c>
      <c r="C27" s="10">
        <v>2457</v>
      </c>
      <c r="D27" s="10">
        <v>5743</v>
      </c>
      <c r="E27" s="10">
        <v>2670</v>
      </c>
      <c r="F27" s="10">
        <f t="shared" si="0"/>
        <v>174</v>
      </c>
      <c r="G27" s="10">
        <f t="shared" si="0"/>
        <v>-213</v>
      </c>
      <c r="H27" s="11">
        <f t="shared" si="1"/>
        <v>3.0297753787219224E-2</v>
      </c>
      <c r="I27" s="11">
        <f t="shared" si="1"/>
        <v>-7.9775280898876408E-2</v>
      </c>
    </row>
    <row r="28" spans="1:9" x14ac:dyDescent="0.25">
      <c r="A28" t="s">
        <v>79</v>
      </c>
      <c r="B28" s="10">
        <v>1665</v>
      </c>
      <c r="C28" s="10">
        <v>827</v>
      </c>
      <c r="D28" s="10">
        <v>1467</v>
      </c>
      <c r="E28" s="10">
        <v>875</v>
      </c>
      <c r="F28" s="10">
        <f t="shared" si="0"/>
        <v>198</v>
      </c>
      <c r="G28" s="10">
        <f t="shared" si="0"/>
        <v>-48</v>
      </c>
      <c r="H28" s="11">
        <f t="shared" si="1"/>
        <v>0.13496932515337423</v>
      </c>
      <c r="I28" s="11">
        <f t="shared" si="1"/>
        <v>-5.4857142857142854E-2</v>
      </c>
    </row>
    <row r="29" spans="1:9" x14ac:dyDescent="0.25">
      <c r="A29" t="s">
        <v>80</v>
      </c>
      <c r="B29" s="10">
        <v>2193</v>
      </c>
      <c r="C29" s="10">
        <v>1067</v>
      </c>
      <c r="D29" s="10">
        <v>2011</v>
      </c>
      <c r="E29" s="10">
        <v>1068</v>
      </c>
      <c r="F29" s="10">
        <f t="shared" si="0"/>
        <v>182</v>
      </c>
      <c r="G29" s="10">
        <f t="shared" si="0"/>
        <v>-1</v>
      </c>
      <c r="H29" s="11">
        <f t="shared" si="1"/>
        <v>9.050223769269021E-2</v>
      </c>
      <c r="I29" s="11">
        <f t="shared" si="1"/>
        <v>-9.3632958801498128E-4</v>
      </c>
    </row>
    <row r="30" spans="1:9" x14ac:dyDescent="0.25">
      <c r="A30" t="s">
        <v>81</v>
      </c>
      <c r="B30" s="10">
        <v>148</v>
      </c>
      <c r="C30" s="10">
        <v>65</v>
      </c>
      <c r="D30" s="10">
        <v>97</v>
      </c>
      <c r="E30" s="10">
        <v>53</v>
      </c>
      <c r="F30" s="10">
        <f t="shared" si="0"/>
        <v>51</v>
      </c>
      <c r="G30" s="10">
        <f t="shared" si="0"/>
        <v>12</v>
      </c>
      <c r="H30" s="11">
        <f t="shared" si="1"/>
        <v>0.52577319587628868</v>
      </c>
      <c r="I30" s="11">
        <f t="shared" si="1"/>
        <v>0.22641509433962265</v>
      </c>
    </row>
    <row r="31" spans="1:9" x14ac:dyDescent="0.25">
      <c r="A31" t="s">
        <v>82</v>
      </c>
      <c r="B31" s="10">
        <v>35</v>
      </c>
      <c r="C31" s="10">
        <v>18</v>
      </c>
      <c r="D31" s="10">
        <v>34</v>
      </c>
      <c r="E31" s="10">
        <v>19</v>
      </c>
      <c r="F31" s="10">
        <f t="shared" si="0"/>
        <v>1</v>
      </c>
      <c r="G31" s="10">
        <f t="shared" si="0"/>
        <v>-1</v>
      </c>
      <c r="H31" s="11">
        <f t="shared" si="1"/>
        <v>2.9411764705882353E-2</v>
      </c>
      <c r="I31" s="11">
        <f t="shared" si="1"/>
        <v>-5.2631578947368418E-2</v>
      </c>
    </row>
    <row r="32" spans="1:9" x14ac:dyDescent="0.25">
      <c r="A32" s="2" t="s">
        <v>94</v>
      </c>
      <c r="B32" s="13">
        <f>SUM(B6:B31)</f>
        <v>56618</v>
      </c>
      <c r="C32" s="13">
        <f>SUM(C6:C31)</f>
        <v>26917</v>
      </c>
      <c r="D32" s="13">
        <f>SUM(D6:D31)</f>
        <v>54256</v>
      </c>
      <c r="E32" s="13">
        <f>SUM(E6:E31)</f>
        <v>27897</v>
      </c>
      <c r="F32" s="13">
        <f>B32-D32</f>
        <v>2362</v>
      </c>
      <c r="G32" s="13">
        <f>C32-E32</f>
        <v>-980</v>
      </c>
      <c r="H32" s="14">
        <f>F32/D32</f>
        <v>4.3534355647301681E-2</v>
      </c>
      <c r="I32" s="14">
        <f>G32/E32</f>
        <v>-3.5129225364734562E-2</v>
      </c>
    </row>
    <row r="33" spans="1:9" x14ac:dyDescent="0.25">
      <c r="A33" s="2"/>
      <c r="B33" s="13"/>
      <c r="C33" s="13"/>
      <c r="D33" s="13"/>
      <c r="E33" s="13"/>
      <c r="F33" s="13"/>
      <c r="G33" s="13"/>
      <c r="H33" s="14"/>
      <c r="I33" s="14"/>
    </row>
    <row r="34" spans="1:9" x14ac:dyDescent="0.25">
      <c r="A34" s="2" t="s">
        <v>83</v>
      </c>
      <c r="B34" s="13"/>
      <c r="C34" s="13"/>
      <c r="D34" s="13"/>
      <c r="E34" s="13"/>
      <c r="F34" s="13"/>
      <c r="G34" s="13"/>
      <c r="H34" s="14"/>
      <c r="I34" s="14"/>
    </row>
    <row r="35" spans="1:9" x14ac:dyDescent="0.25">
      <c r="A35" t="s">
        <v>84</v>
      </c>
      <c r="B35" s="10">
        <v>1317</v>
      </c>
      <c r="C35" s="10">
        <v>945</v>
      </c>
      <c r="D35" s="10">
        <v>1320</v>
      </c>
      <c r="E35" s="10">
        <v>961</v>
      </c>
      <c r="F35" s="10">
        <f t="shared" ref="F35:G43" si="2">B35-D35</f>
        <v>-3</v>
      </c>
      <c r="G35" s="10">
        <f t="shared" si="2"/>
        <v>-16</v>
      </c>
      <c r="H35" s="11">
        <f t="shared" ref="H35:I43" si="3">F35/D35</f>
        <v>-2.2727272727272726E-3</v>
      </c>
      <c r="I35" s="11">
        <f t="shared" si="3"/>
        <v>-1.6649323621227889E-2</v>
      </c>
    </row>
    <row r="36" spans="1:9" x14ac:dyDescent="0.25">
      <c r="A36" t="s">
        <v>85</v>
      </c>
      <c r="B36" s="10">
        <v>1638</v>
      </c>
      <c r="C36" s="10">
        <v>943</v>
      </c>
      <c r="D36" s="10">
        <v>1516</v>
      </c>
      <c r="E36" s="10">
        <v>980</v>
      </c>
      <c r="F36" s="10">
        <f t="shared" si="2"/>
        <v>122</v>
      </c>
      <c r="G36" s="10">
        <f t="shared" si="2"/>
        <v>-37</v>
      </c>
      <c r="H36" s="11">
        <f t="shared" si="3"/>
        <v>8.0474934036939311E-2</v>
      </c>
      <c r="I36" s="11">
        <f t="shared" si="3"/>
        <v>-3.7755102040816328E-2</v>
      </c>
    </row>
    <row r="37" spans="1:9" x14ac:dyDescent="0.25">
      <c r="A37" t="s">
        <v>86</v>
      </c>
      <c r="B37" s="10">
        <v>86</v>
      </c>
      <c r="C37" s="10">
        <v>47</v>
      </c>
      <c r="D37" s="10">
        <v>87</v>
      </c>
      <c r="E37" s="10">
        <v>55</v>
      </c>
      <c r="F37" s="10">
        <f t="shared" si="2"/>
        <v>-1</v>
      </c>
      <c r="G37" s="10">
        <f t="shared" si="2"/>
        <v>-8</v>
      </c>
      <c r="H37" s="11">
        <f t="shared" si="3"/>
        <v>-1.1494252873563218E-2</v>
      </c>
      <c r="I37" s="11">
        <f t="shared" si="3"/>
        <v>-0.14545454545454545</v>
      </c>
    </row>
    <row r="38" spans="1:9" x14ac:dyDescent="0.25">
      <c r="A38" t="s">
        <v>87</v>
      </c>
      <c r="B38" s="10">
        <v>700</v>
      </c>
      <c r="C38" s="10">
        <v>503</v>
      </c>
      <c r="D38" s="10">
        <v>630</v>
      </c>
      <c r="E38" s="10">
        <v>468</v>
      </c>
      <c r="F38" s="10">
        <f t="shared" si="2"/>
        <v>70</v>
      </c>
      <c r="G38" s="10">
        <f t="shared" si="2"/>
        <v>35</v>
      </c>
      <c r="H38" s="11">
        <f t="shared" si="3"/>
        <v>0.1111111111111111</v>
      </c>
      <c r="I38" s="11">
        <f t="shared" si="3"/>
        <v>7.4786324786324784E-2</v>
      </c>
    </row>
    <row r="39" spans="1:9" x14ac:dyDescent="0.25">
      <c r="A39" t="s">
        <v>88</v>
      </c>
      <c r="B39" s="10">
        <v>2197</v>
      </c>
      <c r="C39" s="10">
        <v>699</v>
      </c>
      <c r="D39" s="10">
        <v>2340</v>
      </c>
      <c r="E39" s="10">
        <v>939</v>
      </c>
      <c r="F39" s="10">
        <f t="shared" si="2"/>
        <v>-143</v>
      </c>
      <c r="G39" s="10">
        <f t="shared" si="2"/>
        <v>-240</v>
      </c>
      <c r="H39" s="11">
        <f t="shared" si="3"/>
        <v>-6.1111111111111109E-2</v>
      </c>
      <c r="I39" s="11">
        <f t="shared" si="3"/>
        <v>-0.25559105431309903</v>
      </c>
    </row>
    <row r="40" spans="1:9" x14ac:dyDescent="0.25">
      <c r="A40" t="s">
        <v>89</v>
      </c>
      <c r="B40" s="10">
        <v>469</v>
      </c>
      <c r="C40" s="10">
        <v>192</v>
      </c>
      <c r="D40" s="10">
        <v>294</v>
      </c>
      <c r="E40" s="10">
        <v>150</v>
      </c>
      <c r="F40" s="10">
        <f t="shared" si="2"/>
        <v>175</v>
      </c>
      <c r="G40" s="10">
        <f t="shared" si="2"/>
        <v>42</v>
      </c>
      <c r="H40" s="11">
        <f t="shared" si="3"/>
        <v>0.59523809523809523</v>
      </c>
      <c r="I40" s="11">
        <f t="shared" si="3"/>
        <v>0.28000000000000003</v>
      </c>
    </row>
    <row r="41" spans="1:9" x14ac:dyDescent="0.25">
      <c r="A41" t="s">
        <v>90</v>
      </c>
      <c r="B41" s="10">
        <v>1715</v>
      </c>
      <c r="C41" s="10">
        <v>1108</v>
      </c>
      <c r="D41" s="10">
        <v>1703</v>
      </c>
      <c r="E41" s="10">
        <v>1182</v>
      </c>
      <c r="F41" s="10">
        <f t="shared" si="2"/>
        <v>12</v>
      </c>
      <c r="G41" s="10">
        <f t="shared" si="2"/>
        <v>-74</v>
      </c>
      <c r="H41" s="11">
        <f t="shared" si="3"/>
        <v>7.046388725778039E-3</v>
      </c>
      <c r="I41" s="11">
        <f t="shared" si="3"/>
        <v>-6.2605752961082908E-2</v>
      </c>
    </row>
    <row r="42" spans="1:9" x14ac:dyDescent="0.25">
      <c r="A42" t="s">
        <v>91</v>
      </c>
      <c r="B42" s="10">
        <v>172</v>
      </c>
      <c r="C42" s="10">
        <v>101</v>
      </c>
      <c r="D42" s="10">
        <v>80</v>
      </c>
      <c r="E42" s="10">
        <v>71</v>
      </c>
      <c r="F42" s="10">
        <f t="shared" si="2"/>
        <v>92</v>
      </c>
      <c r="G42" s="10">
        <f t="shared" si="2"/>
        <v>30</v>
      </c>
      <c r="H42" s="11">
        <f t="shared" si="3"/>
        <v>1.1499999999999999</v>
      </c>
      <c r="I42" s="11">
        <f t="shared" si="3"/>
        <v>0.42253521126760563</v>
      </c>
    </row>
    <row r="43" spans="1:9" x14ac:dyDescent="0.25">
      <c r="A43" t="s">
        <v>92</v>
      </c>
      <c r="B43" s="10">
        <v>292</v>
      </c>
      <c r="C43" s="10">
        <v>126</v>
      </c>
      <c r="D43" s="10">
        <v>245</v>
      </c>
      <c r="E43" s="10">
        <v>134</v>
      </c>
      <c r="F43" s="10">
        <f t="shared" si="2"/>
        <v>47</v>
      </c>
      <c r="G43" s="10">
        <f t="shared" si="2"/>
        <v>-8</v>
      </c>
      <c r="H43" s="11">
        <f t="shared" si="3"/>
        <v>0.19183673469387755</v>
      </c>
      <c r="I43" s="11">
        <f t="shared" si="3"/>
        <v>-5.9701492537313432E-2</v>
      </c>
    </row>
    <row r="44" spans="1:9" ht="15.75" thickBot="1" x14ac:dyDescent="0.3">
      <c r="A44" s="15"/>
      <c r="B44" s="15"/>
      <c r="C44" s="15"/>
      <c r="D44" s="15"/>
      <c r="E44" s="15"/>
      <c r="F44" s="15"/>
      <c r="G44" s="15"/>
      <c r="H44" s="15"/>
      <c r="I44" s="15"/>
    </row>
  </sheetData>
  <mergeCells count="5">
    <mergeCell ref="A2:A3"/>
    <mergeCell ref="B2:C2"/>
    <mergeCell ref="D2:E2"/>
    <mergeCell ref="F2:G2"/>
    <mergeCell ref="H2:I2"/>
  </mergeCells>
  <pageMargins left="0.7" right="0.7" top="0.75" bottom="0.75" header="0.3" footer="0.3"/>
  <pageSetup paperSize="9"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36"/>
  <sheetViews>
    <sheetView topLeftCell="A23" workbookViewId="0">
      <selection activeCell="B17" sqref="B17"/>
    </sheetView>
  </sheetViews>
  <sheetFormatPr defaultRowHeight="15" x14ac:dyDescent="0.25"/>
  <cols>
    <col min="1" max="1" width="52.7109375" customWidth="1"/>
    <col min="2" max="9" width="16.28515625" customWidth="1"/>
  </cols>
  <sheetData>
    <row r="1" spans="1:9" ht="15.75" thickBot="1" x14ac:dyDescent="0.3">
      <c r="A1" s="7" t="s">
        <v>106</v>
      </c>
    </row>
    <row r="2" spans="1:9" ht="15" customHeight="1" x14ac:dyDescent="0.25">
      <c r="A2" s="36" t="s">
        <v>52</v>
      </c>
      <c r="B2" s="38">
        <v>2026</v>
      </c>
      <c r="C2" s="38"/>
      <c r="D2" s="38">
        <v>2025</v>
      </c>
      <c r="E2" s="38"/>
      <c r="F2" s="38" t="s">
        <v>53</v>
      </c>
      <c r="G2" s="38"/>
      <c r="H2" s="38" t="s">
        <v>54</v>
      </c>
      <c r="I2" s="38"/>
    </row>
    <row r="3" spans="1:9" x14ac:dyDescent="0.25">
      <c r="A3" s="37"/>
      <c r="B3" s="8" t="s">
        <v>93</v>
      </c>
      <c r="C3" s="8" t="s">
        <v>55</v>
      </c>
      <c r="D3" s="8" t="s">
        <v>93</v>
      </c>
      <c r="E3" s="8" t="s">
        <v>55</v>
      </c>
      <c r="F3" s="8" t="s">
        <v>93</v>
      </c>
      <c r="G3" s="8" t="s">
        <v>55</v>
      </c>
      <c r="H3" s="8" t="s">
        <v>93</v>
      </c>
      <c r="I3" s="8" t="s">
        <v>55</v>
      </c>
    </row>
    <row r="4" spans="1:9" x14ac:dyDescent="0.25">
      <c r="A4" s="6"/>
      <c r="B4" s="9"/>
      <c r="C4" s="9"/>
      <c r="D4" s="9"/>
      <c r="E4" s="9"/>
      <c r="F4" s="9"/>
      <c r="G4" s="9"/>
      <c r="H4" s="9"/>
      <c r="I4" s="9"/>
    </row>
    <row r="5" spans="1:9" x14ac:dyDescent="0.25">
      <c r="A5" s="4" t="s">
        <v>56</v>
      </c>
    </row>
    <row r="6" spans="1:9" x14ac:dyDescent="0.25">
      <c r="A6" t="s">
        <v>57</v>
      </c>
      <c r="B6" s="10">
        <v>85</v>
      </c>
      <c r="C6" s="10">
        <v>79</v>
      </c>
      <c r="D6" s="10">
        <v>97</v>
      </c>
      <c r="E6" s="10">
        <v>88</v>
      </c>
      <c r="F6" s="10">
        <f>B6-D6</f>
        <v>-12</v>
      </c>
      <c r="G6" s="10">
        <f t="shared" ref="G6:G27" si="0">C6-E6</f>
        <v>-9</v>
      </c>
      <c r="H6" s="11">
        <f t="shared" ref="H6:I27" si="1">F6/D6</f>
        <v>-0.12371134020618557</v>
      </c>
      <c r="I6" s="11">
        <f t="shared" si="1"/>
        <v>-0.10227272727272728</v>
      </c>
    </row>
    <row r="7" spans="1:9" x14ac:dyDescent="0.25">
      <c r="A7" t="s">
        <v>58</v>
      </c>
      <c r="B7" s="10">
        <v>2101</v>
      </c>
      <c r="C7" s="10">
        <v>1904</v>
      </c>
      <c r="D7" s="10">
        <v>1970</v>
      </c>
      <c r="E7" s="10">
        <v>1800</v>
      </c>
      <c r="F7" s="10">
        <f t="shared" ref="F7:F27" si="2">B7-D7</f>
        <v>131</v>
      </c>
      <c r="G7" s="10">
        <f t="shared" si="0"/>
        <v>104</v>
      </c>
      <c r="H7" s="11">
        <f t="shared" si="1"/>
        <v>6.6497461928934007E-2</v>
      </c>
      <c r="I7" s="11">
        <f t="shared" si="1"/>
        <v>5.7777777777777775E-2</v>
      </c>
    </row>
    <row r="8" spans="1:9" x14ac:dyDescent="0.25">
      <c r="A8" t="s">
        <v>62</v>
      </c>
      <c r="B8" s="10">
        <v>96</v>
      </c>
      <c r="C8" s="10">
        <v>75</v>
      </c>
      <c r="D8" s="10">
        <v>88</v>
      </c>
      <c r="E8" s="10">
        <v>77</v>
      </c>
      <c r="F8" s="10">
        <f t="shared" si="2"/>
        <v>8</v>
      </c>
      <c r="G8" s="10">
        <f t="shared" si="0"/>
        <v>-2</v>
      </c>
      <c r="H8" s="11">
        <f t="shared" si="1"/>
        <v>9.0909090909090912E-2</v>
      </c>
      <c r="I8" s="11">
        <f t="shared" si="1"/>
        <v>-2.5974025974025976E-2</v>
      </c>
    </row>
    <row r="9" spans="1:9" x14ac:dyDescent="0.25">
      <c r="A9" t="s">
        <v>63</v>
      </c>
      <c r="B9" s="10">
        <v>106</v>
      </c>
      <c r="C9" s="10">
        <v>89</v>
      </c>
      <c r="D9" s="10">
        <v>106</v>
      </c>
      <c r="E9" s="10">
        <v>93</v>
      </c>
      <c r="F9" s="10">
        <f t="shared" si="2"/>
        <v>0</v>
      </c>
      <c r="G9" s="10">
        <f t="shared" si="0"/>
        <v>-4</v>
      </c>
      <c r="H9" s="11">
        <f t="shared" si="1"/>
        <v>0</v>
      </c>
      <c r="I9" s="11">
        <f t="shared" si="1"/>
        <v>-4.3010752688172046E-2</v>
      </c>
    </row>
    <row r="10" spans="1:9" x14ac:dyDescent="0.25">
      <c r="A10" t="s">
        <v>64</v>
      </c>
      <c r="B10" s="10">
        <v>7153</v>
      </c>
      <c r="C10" s="10">
        <v>6524</v>
      </c>
      <c r="D10" s="10">
        <v>6879</v>
      </c>
      <c r="E10" s="10">
        <v>6442</v>
      </c>
      <c r="F10" s="10">
        <f t="shared" si="2"/>
        <v>274</v>
      </c>
      <c r="G10" s="10">
        <f t="shared" si="0"/>
        <v>82</v>
      </c>
      <c r="H10" s="11">
        <f t="shared" si="1"/>
        <v>3.9831370838784706E-2</v>
      </c>
      <c r="I10" s="11">
        <f t="shared" si="1"/>
        <v>1.2728966159577771E-2</v>
      </c>
    </row>
    <row r="11" spans="1:9" x14ac:dyDescent="0.25">
      <c r="A11" t="s">
        <v>65</v>
      </c>
      <c r="B11" s="10">
        <v>443</v>
      </c>
      <c r="C11" s="10">
        <v>406</v>
      </c>
      <c r="D11" s="10">
        <v>407</v>
      </c>
      <c r="E11" s="10">
        <v>375</v>
      </c>
      <c r="F11" s="10">
        <f t="shared" si="2"/>
        <v>36</v>
      </c>
      <c r="G11" s="10">
        <f t="shared" si="0"/>
        <v>31</v>
      </c>
      <c r="H11" s="11">
        <f t="shared" si="1"/>
        <v>8.8452088452088448E-2</v>
      </c>
      <c r="I11" s="11">
        <f t="shared" si="1"/>
        <v>8.2666666666666666E-2</v>
      </c>
    </row>
    <row r="12" spans="1:9" x14ac:dyDescent="0.25">
      <c r="A12" t="s">
        <v>66</v>
      </c>
      <c r="B12" s="10">
        <v>3676</v>
      </c>
      <c r="C12" s="10">
        <v>3131</v>
      </c>
      <c r="D12" s="10">
        <v>3242</v>
      </c>
      <c r="E12" s="10">
        <v>2875</v>
      </c>
      <c r="F12" s="10">
        <f t="shared" si="2"/>
        <v>434</v>
      </c>
      <c r="G12" s="10">
        <f t="shared" si="0"/>
        <v>256</v>
      </c>
      <c r="H12" s="11">
        <f t="shared" si="1"/>
        <v>0.13386798272671191</v>
      </c>
      <c r="I12" s="11">
        <f t="shared" si="1"/>
        <v>8.9043478260869571E-2</v>
      </c>
    </row>
    <row r="13" spans="1:9" x14ac:dyDescent="0.25">
      <c r="A13" t="s">
        <v>67</v>
      </c>
      <c r="B13" s="10">
        <v>125</v>
      </c>
      <c r="C13" s="10">
        <v>116</v>
      </c>
      <c r="D13" s="10">
        <v>212</v>
      </c>
      <c r="E13" s="10">
        <v>197</v>
      </c>
      <c r="F13" s="10">
        <f t="shared" si="2"/>
        <v>-87</v>
      </c>
      <c r="G13" s="10">
        <f t="shared" si="0"/>
        <v>-81</v>
      </c>
      <c r="H13" s="11">
        <f t="shared" si="1"/>
        <v>-0.41037735849056606</v>
      </c>
      <c r="I13" s="11">
        <f t="shared" si="1"/>
        <v>-0.41116751269035534</v>
      </c>
    </row>
    <row r="14" spans="1:9" x14ac:dyDescent="0.25">
      <c r="A14" t="s">
        <v>68</v>
      </c>
      <c r="B14" s="10">
        <v>1520</v>
      </c>
      <c r="C14" s="10">
        <v>1321</v>
      </c>
      <c r="D14" s="10">
        <v>1456</v>
      </c>
      <c r="E14" s="10">
        <v>1310</v>
      </c>
      <c r="F14" s="10">
        <f t="shared" si="2"/>
        <v>64</v>
      </c>
      <c r="G14" s="10">
        <f t="shared" si="0"/>
        <v>11</v>
      </c>
      <c r="H14" s="11">
        <f t="shared" si="1"/>
        <v>4.3956043956043959E-2</v>
      </c>
      <c r="I14" s="11">
        <f t="shared" si="1"/>
        <v>8.3969465648854966E-3</v>
      </c>
    </row>
    <row r="15" spans="1:9" x14ac:dyDescent="0.25">
      <c r="A15" t="s">
        <v>71</v>
      </c>
      <c r="B15" s="10">
        <v>1686</v>
      </c>
      <c r="C15" s="10">
        <v>1480</v>
      </c>
      <c r="D15" s="10">
        <v>1736</v>
      </c>
      <c r="E15" s="10">
        <v>1601</v>
      </c>
      <c r="F15" s="10">
        <f t="shared" si="2"/>
        <v>-50</v>
      </c>
      <c r="G15" s="10">
        <f t="shared" si="0"/>
        <v>-121</v>
      </c>
      <c r="H15" s="11">
        <f t="shared" si="1"/>
        <v>-2.880184331797235E-2</v>
      </c>
      <c r="I15" s="11">
        <f t="shared" si="1"/>
        <v>-7.5577763897564029E-2</v>
      </c>
    </row>
    <row r="16" spans="1:9" x14ac:dyDescent="0.25">
      <c r="A16" t="s">
        <v>72</v>
      </c>
      <c r="B16" s="10">
        <v>5021</v>
      </c>
      <c r="C16" s="10">
        <v>4147</v>
      </c>
      <c r="D16" s="10">
        <v>4453</v>
      </c>
      <c r="E16" s="10">
        <v>3935</v>
      </c>
      <c r="F16" s="10">
        <f t="shared" si="2"/>
        <v>568</v>
      </c>
      <c r="G16" s="10">
        <f t="shared" si="0"/>
        <v>212</v>
      </c>
      <c r="H16" s="11">
        <f t="shared" si="1"/>
        <v>0.12755445766898721</v>
      </c>
      <c r="I16" s="11">
        <f t="shared" si="1"/>
        <v>5.3875476493011436E-2</v>
      </c>
    </row>
    <row r="17" spans="1:9" x14ac:dyDescent="0.25">
      <c r="A17" t="s">
        <v>73</v>
      </c>
      <c r="B17" s="10">
        <v>21</v>
      </c>
      <c r="C17" s="10">
        <v>20</v>
      </c>
      <c r="D17" s="10">
        <v>24</v>
      </c>
      <c r="E17" s="10">
        <v>22</v>
      </c>
      <c r="F17" s="10">
        <f t="shared" si="2"/>
        <v>-3</v>
      </c>
      <c r="G17" s="10">
        <f t="shared" si="0"/>
        <v>-2</v>
      </c>
      <c r="H17" s="11">
        <f t="shared" si="1"/>
        <v>-0.125</v>
      </c>
      <c r="I17" s="11">
        <f t="shared" si="1"/>
        <v>-9.0909090909090912E-2</v>
      </c>
    </row>
    <row r="18" spans="1:9" x14ac:dyDescent="0.25">
      <c r="A18" t="s">
        <v>74</v>
      </c>
      <c r="B18" s="10">
        <v>2435</v>
      </c>
      <c r="C18" s="10">
        <v>2107</v>
      </c>
      <c r="D18" s="10">
        <v>2381</v>
      </c>
      <c r="E18" s="10">
        <v>2092</v>
      </c>
      <c r="F18" s="10">
        <f t="shared" si="2"/>
        <v>54</v>
      </c>
      <c r="G18" s="10">
        <f t="shared" si="0"/>
        <v>15</v>
      </c>
      <c r="H18" s="11">
        <f t="shared" si="1"/>
        <v>2.267954640907182E-2</v>
      </c>
      <c r="I18" s="11">
        <f t="shared" si="1"/>
        <v>7.1701720841300188E-3</v>
      </c>
    </row>
    <row r="19" spans="1:9" x14ac:dyDescent="0.25">
      <c r="A19" t="s">
        <v>75</v>
      </c>
      <c r="B19" s="10">
        <v>558</v>
      </c>
      <c r="C19" s="10">
        <v>499</v>
      </c>
      <c r="D19" s="10">
        <v>562</v>
      </c>
      <c r="E19" s="10">
        <v>523</v>
      </c>
      <c r="F19" s="10">
        <f t="shared" si="2"/>
        <v>-4</v>
      </c>
      <c r="G19" s="10">
        <f t="shared" si="0"/>
        <v>-24</v>
      </c>
      <c r="H19" s="11">
        <f t="shared" si="1"/>
        <v>-7.1174377224199285E-3</v>
      </c>
      <c r="I19" s="11">
        <f t="shared" si="1"/>
        <v>-4.5889101338432124E-2</v>
      </c>
    </row>
    <row r="20" spans="1:9" x14ac:dyDescent="0.25">
      <c r="A20" t="s">
        <v>76</v>
      </c>
      <c r="B20" s="10">
        <v>548</v>
      </c>
      <c r="C20" s="10">
        <v>473</v>
      </c>
      <c r="D20" s="10">
        <v>435</v>
      </c>
      <c r="E20" s="10">
        <v>355</v>
      </c>
      <c r="F20" s="10">
        <f t="shared" si="2"/>
        <v>113</v>
      </c>
      <c r="G20" s="10">
        <f t="shared" si="0"/>
        <v>118</v>
      </c>
      <c r="H20" s="11">
        <f t="shared" si="1"/>
        <v>0.25977011494252872</v>
      </c>
      <c r="I20" s="11">
        <f t="shared" si="1"/>
        <v>0.3323943661971831</v>
      </c>
    </row>
    <row r="21" spans="1:9" ht="30" x14ac:dyDescent="0.25">
      <c r="A21" s="20" t="s">
        <v>77</v>
      </c>
      <c r="B21" s="10">
        <v>118</v>
      </c>
      <c r="C21" s="10">
        <v>109</v>
      </c>
      <c r="D21" s="10">
        <v>112</v>
      </c>
      <c r="E21" s="10">
        <v>105</v>
      </c>
      <c r="F21" s="10">
        <f t="shared" si="2"/>
        <v>6</v>
      </c>
      <c r="G21" s="10">
        <f t="shared" si="0"/>
        <v>4</v>
      </c>
      <c r="H21" s="11">
        <f t="shared" si="1"/>
        <v>5.3571428571428568E-2</v>
      </c>
      <c r="I21" s="11">
        <f t="shared" si="1"/>
        <v>3.8095238095238099E-2</v>
      </c>
    </row>
    <row r="22" spans="1:9" x14ac:dyDescent="0.25">
      <c r="A22" t="s">
        <v>78</v>
      </c>
      <c r="B22" s="10">
        <v>2659</v>
      </c>
      <c r="C22" s="10">
        <v>2146</v>
      </c>
      <c r="D22" s="10">
        <v>2554</v>
      </c>
      <c r="E22" s="10">
        <v>2056</v>
      </c>
      <c r="F22" s="10">
        <f t="shared" si="2"/>
        <v>105</v>
      </c>
      <c r="G22" s="10">
        <f t="shared" si="0"/>
        <v>90</v>
      </c>
      <c r="H22" s="11">
        <f t="shared" si="1"/>
        <v>4.1111981205951449E-2</v>
      </c>
      <c r="I22" s="11">
        <f t="shared" si="1"/>
        <v>4.3774319066147857E-2</v>
      </c>
    </row>
    <row r="23" spans="1:9" x14ac:dyDescent="0.25">
      <c r="A23" t="s">
        <v>79</v>
      </c>
      <c r="B23" s="10">
        <v>2806</v>
      </c>
      <c r="C23" s="10">
        <v>2553</v>
      </c>
      <c r="D23" s="10">
        <v>2466</v>
      </c>
      <c r="E23" s="10">
        <v>2274</v>
      </c>
      <c r="F23" s="10">
        <f t="shared" si="2"/>
        <v>340</v>
      </c>
      <c r="G23" s="10">
        <f t="shared" si="0"/>
        <v>279</v>
      </c>
      <c r="H23" s="11">
        <f t="shared" si="1"/>
        <v>0.137875101378751</v>
      </c>
      <c r="I23" s="11">
        <f t="shared" si="1"/>
        <v>0.12269129287598944</v>
      </c>
    </row>
    <row r="24" spans="1:9" x14ac:dyDescent="0.25">
      <c r="A24" t="s">
        <v>80</v>
      </c>
      <c r="B24" s="10">
        <v>2890</v>
      </c>
      <c r="C24" s="10">
        <v>2469</v>
      </c>
      <c r="D24" s="10">
        <v>2496</v>
      </c>
      <c r="E24" s="10">
        <v>2185</v>
      </c>
      <c r="F24" s="10">
        <f t="shared" si="2"/>
        <v>394</v>
      </c>
      <c r="G24" s="10">
        <f t="shared" si="0"/>
        <v>284</v>
      </c>
      <c r="H24" s="11">
        <f t="shared" si="1"/>
        <v>0.1578525641025641</v>
      </c>
      <c r="I24" s="11">
        <f t="shared" si="1"/>
        <v>0.1299771167048055</v>
      </c>
    </row>
    <row r="25" spans="1:9" x14ac:dyDescent="0.25">
      <c r="A25" t="s">
        <v>81</v>
      </c>
      <c r="B25" s="10">
        <v>69</v>
      </c>
      <c r="C25" s="10">
        <v>57</v>
      </c>
      <c r="D25" s="10">
        <v>60</v>
      </c>
      <c r="E25" s="10">
        <v>51</v>
      </c>
      <c r="F25" s="10">
        <f t="shared" si="2"/>
        <v>9</v>
      </c>
      <c r="G25" s="10">
        <f t="shared" si="0"/>
        <v>6</v>
      </c>
      <c r="H25" s="11">
        <f t="shared" si="1"/>
        <v>0.15</v>
      </c>
      <c r="I25" s="11">
        <f t="shared" si="1"/>
        <v>0.11764705882352941</v>
      </c>
    </row>
    <row r="26" spans="1:9" x14ac:dyDescent="0.25">
      <c r="A26" t="s">
        <v>82</v>
      </c>
      <c r="B26" s="10">
        <v>132</v>
      </c>
      <c r="C26" s="10">
        <v>107</v>
      </c>
      <c r="D26" s="10">
        <v>106</v>
      </c>
      <c r="E26" s="10">
        <v>98</v>
      </c>
      <c r="F26" s="10">
        <f t="shared" si="2"/>
        <v>26</v>
      </c>
      <c r="G26" s="10">
        <f t="shared" si="0"/>
        <v>9</v>
      </c>
      <c r="H26" s="11">
        <f t="shared" si="1"/>
        <v>0.24528301886792453</v>
      </c>
      <c r="I26" s="11">
        <f t="shared" si="1"/>
        <v>9.1836734693877556E-2</v>
      </c>
    </row>
    <row r="27" spans="1:9" x14ac:dyDescent="0.25">
      <c r="A27" s="2" t="s">
        <v>99</v>
      </c>
      <c r="B27" s="13">
        <f>SUM(B6:B26)</f>
        <v>34248</v>
      </c>
      <c r="C27" s="13">
        <f>SUM(C6:C26)</f>
        <v>29812</v>
      </c>
      <c r="D27" s="13">
        <f>SUM(D6:D26)</f>
        <v>31842</v>
      </c>
      <c r="E27" s="13">
        <f>SUM(E6:E26)</f>
        <v>28554</v>
      </c>
      <c r="F27" s="13">
        <f t="shared" si="2"/>
        <v>2406</v>
      </c>
      <c r="G27" s="13">
        <f t="shared" si="0"/>
        <v>1258</v>
      </c>
      <c r="H27" s="14">
        <f t="shared" si="1"/>
        <v>7.5560580365554922E-2</v>
      </c>
      <c r="I27" s="14">
        <f t="shared" si="1"/>
        <v>4.4056874693563071E-2</v>
      </c>
    </row>
    <row r="28" spans="1:9" x14ac:dyDescent="0.25">
      <c r="A28" s="2"/>
      <c r="B28" s="1"/>
      <c r="C28" s="1"/>
      <c r="D28" s="1"/>
      <c r="E28" s="1"/>
      <c r="F28" s="13"/>
      <c r="G28" s="13"/>
      <c r="H28" s="14"/>
      <c r="I28" s="14"/>
    </row>
    <row r="29" spans="1:9" x14ac:dyDescent="0.25">
      <c r="A29" s="2" t="s">
        <v>83</v>
      </c>
      <c r="B29" s="1"/>
      <c r="C29" s="1"/>
      <c r="D29" s="1"/>
      <c r="E29" s="1"/>
    </row>
    <row r="30" spans="1:9" x14ac:dyDescent="0.25">
      <c r="A30" t="s">
        <v>86</v>
      </c>
      <c r="B30" s="10">
        <v>395</v>
      </c>
      <c r="C30" s="10">
        <v>238</v>
      </c>
      <c r="D30" s="10">
        <v>473</v>
      </c>
      <c r="E30" s="10">
        <v>309</v>
      </c>
      <c r="F30" s="10">
        <f t="shared" ref="F30:G32" si="3">B30-D30</f>
        <v>-78</v>
      </c>
      <c r="G30" s="10">
        <f t="shared" si="3"/>
        <v>-71</v>
      </c>
      <c r="H30" s="11">
        <f t="shared" ref="H30:I32" si="4">F30/D30</f>
        <v>-0.16490486257928119</v>
      </c>
      <c r="I30" s="11">
        <f t="shared" si="4"/>
        <v>-0.22977346278317151</v>
      </c>
    </row>
    <row r="31" spans="1:9" x14ac:dyDescent="0.25">
      <c r="A31" t="s">
        <v>89</v>
      </c>
      <c r="B31" s="10">
        <v>492</v>
      </c>
      <c r="C31" s="10">
        <v>369</v>
      </c>
      <c r="D31" s="10">
        <v>492</v>
      </c>
      <c r="E31" s="10">
        <v>402</v>
      </c>
      <c r="F31" s="10">
        <f t="shared" si="3"/>
        <v>0</v>
      </c>
      <c r="G31" s="10">
        <f t="shared" si="3"/>
        <v>-33</v>
      </c>
      <c r="H31" s="11">
        <f t="shared" si="4"/>
        <v>0</v>
      </c>
      <c r="I31" s="11">
        <f t="shared" si="4"/>
        <v>-8.2089552238805971E-2</v>
      </c>
    </row>
    <row r="32" spans="1:9" x14ac:dyDescent="0.25">
      <c r="A32" t="s">
        <v>90</v>
      </c>
      <c r="B32" s="10">
        <v>1290</v>
      </c>
      <c r="C32" s="10">
        <v>1170</v>
      </c>
      <c r="D32" s="10">
        <v>1232</v>
      </c>
      <c r="E32" s="10">
        <v>1112</v>
      </c>
      <c r="F32" s="10">
        <f t="shared" si="3"/>
        <v>58</v>
      </c>
      <c r="G32" s="10">
        <f t="shared" si="3"/>
        <v>58</v>
      </c>
      <c r="H32" s="11">
        <f t="shared" si="4"/>
        <v>4.707792207792208E-2</v>
      </c>
      <c r="I32" s="11">
        <f t="shared" si="4"/>
        <v>5.2158273381294966E-2</v>
      </c>
    </row>
    <row r="33" spans="1:9" ht="15.75" thickBot="1" x14ac:dyDescent="0.3">
      <c r="A33" s="15"/>
      <c r="B33" s="15"/>
      <c r="C33" s="15"/>
      <c r="D33" s="15"/>
      <c r="E33" s="15"/>
      <c r="F33" s="15"/>
      <c r="G33" s="15"/>
      <c r="H33" s="15"/>
      <c r="I33" s="15"/>
    </row>
    <row r="36" spans="1:9" x14ac:dyDescent="0.25">
      <c r="A36" s="1"/>
    </row>
  </sheetData>
  <mergeCells count="5">
    <mergeCell ref="A2:A3"/>
    <mergeCell ref="B2:C2"/>
    <mergeCell ref="D2:E2"/>
    <mergeCell ref="F2:G2"/>
    <mergeCell ref="H2:I2"/>
  </mergeCells>
  <pageMargins left="0.7" right="0.7" top="0.75" bottom="0.75" header="0.3" footer="0.3"/>
  <pageSetup paperSize="9" scale="7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41"/>
  <sheetViews>
    <sheetView workbookViewId="0">
      <selection activeCell="B4" sqref="B4"/>
    </sheetView>
  </sheetViews>
  <sheetFormatPr defaultRowHeight="15" x14ac:dyDescent="0.25"/>
  <cols>
    <col min="1" max="1" width="35" customWidth="1"/>
    <col min="2" max="5" width="17.7109375" customWidth="1"/>
  </cols>
  <sheetData>
    <row r="1" spans="1:5" ht="15" customHeight="1" thickBot="1" x14ac:dyDescent="0.3">
      <c r="A1" s="7" t="s">
        <v>100</v>
      </c>
      <c r="B1" s="7"/>
      <c r="C1" s="7"/>
      <c r="D1" s="6"/>
    </row>
    <row r="2" spans="1:5" ht="15" customHeight="1" x14ac:dyDescent="0.25">
      <c r="A2" s="36" t="s">
        <v>102</v>
      </c>
      <c r="B2" s="38" t="s">
        <v>101</v>
      </c>
      <c r="C2" s="38"/>
      <c r="D2" s="38" t="s">
        <v>53</v>
      </c>
      <c r="E2" s="38"/>
    </row>
    <row r="3" spans="1:5" x14ac:dyDescent="0.25">
      <c r="A3" s="37"/>
      <c r="B3" s="8">
        <v>2026</v>
      </c>
      <c r="C3" s="8">
        <v>2025</v>
      </c>
      <c r="D3" s="8" t="s">
        <v>103</v>
      </c>
      <c r="E3" s="8" t="s">
        <v>104</v>
      </c>
    </row>
    <row r="4" spans="1:5" x14ac:dyDescent="0.25">
      <c r="A4" s="6"/>
      <c r="B4" s="22"/>
      <c r="C4" s="22"/>
      <c r="D4" s="22"/>
      <c r="E4" s="22"/>
    </row>
    <row r="5" spans="1:5" x14ac:dyDescent="0.25">
      <c r="A5" t="s">
        <v>9</v>
      </c>
      <c r="B5" s="23">
        <v>1875</v>
      </c>
      <c r="C5" s="23">
        <v>1712</v>
      </c>
      <c r="D5" s="23">
        <f>B5-C5</f>
        <v>163</v>
      </c>
      <c r="E5" s="24">
        <f>D5/C5</f>
        <v>9.5210280373831779E-2</v>
      </c>
    </row>
    <row r="6" spans="1:5" x14ac:dyDescent="0.25">
      <c r="A6" t="s">
        <v>10</v>
      </c>
      <c r="B6" s="23">
        <v>913</v>
      </c>
      <c r="C6" s="23">
        <v>897</v>
      </c>
      <c r="D6" s="23">
        <f t="shared" ref="D6:D40" si="0">B6-C6</f>
        <v>16</v>
      </c>
      <c r="E6" s="24">
        <f t="shared" ref="E6:E40" si="1">D6/C6</f>
        <v>1.7837235228539576E-2</v>
      </c>
    </row>
    <row r="7" spans="1:5" x14ac:dyDescent="0.25">
      <c r="A7" t="s">
        <v>11</v>
      </c>
      <c r="B7" s="23">
        <v>796</v>
      </c>
      <c r="C7" s="23">
        <v>688</v>
      </c>
      <c r="D7" s="23">
        <f t="shared" si="0"/>
        <v>108</v>
      </c>
      <c r="E7" s="24">
        <f t="shared" si="1"/>
        <v>0.15697674418604651</v>
      </c>
    </row>
    <row r="8" spans="1:5" x14ac:dyDescent="0.25">
      <c r="A8" t="s">
        <v>12</v>
      </c>
      <c r="B8" s="23">
        <v>14061</v>
      </c>
      <c r="C8" s="23">
        <v>13438</v>
      </c>
      <c r="D8" s="23">
        <f t="shared" si="0"/>
        <v>623</v>
      </c>
      <c r="E8" s="24">
        <f t="shared" si="1"/>
        <v>4.6361065634767079E-2</v>
      </c>
    </row>
    <row r="9" spans="1:5" x14ac:dyDescent="0.25">
      <c r="A9" t="s">
        <v>13</v>
      </c>
      <c r="B9" s="23">
        <v>826</v>
      </c>
      <c r="C9" s="23">
        <v>750</v>
      </c>
      <c r="D9" s="23">
        <f t="shared" si="0"/>
        <v>76</v>
      </c>
      <c r="E9" s="24">
        <f t="shared" si="1"/>
        <v>0.10133333333333333</v>
      </c>
    </row>
    <row r="10" spans="1:5" x14ac:dyDescent="0.25">
      <c r="A10" t="s">
        <v>14</v>
      </c>
      <c r="B10" s="23">
        <v>1203</v>
      </c>
      <c r="C10" s="23">
        <v>1197</v>
      </c>
      <c r="D10" s="23">
        <f t="shared" si="0"/>
        <v>6</v>
      </c>
      <c r="E10" s="24">
        <f t="shared" si="1"/>
        <v>5.0125313283208017E-3</v>
      </c>
    </row>
    <row r="11" spans="1:5" x14ac:dyDescent="0.25">
      <c r="A11" t="s">
        <v>15</v>
      </c>
      <c r="B11" s="23">
        <v>3250</v>
      </c>
      <c r="C11" s="23">
        <v>3146</v>
      </c>
      <c r="D11" s="23">
        <f t="shared" si="0"/>
        <v>104</v>
      </c>
      <c r="E11" s="24">
        <f t="shared" si="1"/>
        <v>3.3057851239669422E-2</v>
      </c>
    </row>
    <row r="12" spans="1:5" x14ac:dyDescent="0.25">
      <c r="A12" t="s">
        <v>16</v>
      </c>
      <c r="B12" s="23">
        <v>1141</v>
      </c>
      <c r="C12" s="23">
        <v>1129</v>
      </c>
      <c r="D12" s="23">
        <f t="shared" si="0"/>
        <v>12</v>
      </c>
      <c r="E12" s="24">
        <f t="shared" si="1"/>
        <v>1.0628875110717449E-2</v>
      </c>
    </row>
    <row r="13" spans="1:5" x14ac:dyDescent="0.25">
      <c r="A13" t="s">
        <v>17</v>
      </c>
      <c r="B13" s="23">
        <v>1063</v>
      </c>
      <c r="C13" s="23">
        <v>1087</v>
      </c>
      <c r="D13" s="23">
        <f t="shared" si="0"/>
        <v>-24</v>
      </c>
      <c r="E13" s="24">
        <f t="shared" si="1"/>
        <v>-2.2079116835326588E-2</v>
      </c>
    </row>
    <row r="14" spans="1:5" x14ac:dyDescent="0.25">
      <c r="A14" t="s">
        <v>18</v>
      </c>
      <c r="B14" s="23">
        <v>1982</v>
      </c>
      <c r="C14" s="23">
        <v>1859</v>
      </c>
      <c r="D14" s="23">
        <f t="shared" si="0"/>
        <v>123</v>
      </c>
      <c r="E14" s="24">
        <f t="shared" si="1"/>
        <v>6.6164604626143084E-2</v>
      </c>
    </row>
    <row r="15" spans="1:5" x14ac:dyDescent="0.25">
      <c r="A15" t="s">
        <v>19</v>
      </c>
      <c r="B15" s="23">
        <v>493</v>
      </c>
      <c r="C15" s="23">
        <v>541</v>
      </c>
      <c r="D15" s="23">
        <f t="shared" si="0"/>
        <v>-48</v>
      </c>
      <c r="E15" s="24">
        <f t="shared" si="1"/>
        <v>-8.8724584103512014E-2</v>
      </c>
    </row>
    <row r="16" spans="1:5" x14ac:dyDescent="0.25">
      <c r="A16" t="s">
        <v>20</v>
      </c>
      <c r="B16" s="23">
        <v>1626</v>
      </c>
      <c r="C16" s="23">
        <v>1568</v>
      </c>
      <c r="D16" s="23">
        <f t="shared" si="0"/>
        <v>58</v>
      </c>
      <c r="E16" s="24">
        <f t="shared" si="1"/>
        <v>3.6989795918367346E-2</v>
      </c>
    </row>
    <row r="17" spans="1:5" x14ac:dyDescent="0.25">
      <c r="A17" t="s">
        <v>21</v>
      </c>
      <c r="B17" s="23">
        <v>2831</v>
      </c>
      <c r="C17" s="23">
        <v>2652</v>
      </c>
      <c r="D17" s="23">
        <f t="shared" si="0"/>
        <v>179</v>
      </c>
      <c r="E17" s="24">
        <f t="shared" si="1"/>
        <v>6.7496229260935139E-2</v>
      </c>
    </row>
    <row r="18" spans="1:5" x14ac:dyDescent="0.25">
      <c r="A18" t="s">
        <v>22</v>
      </c>
      <c r="B18" s="23">
        <v>932</v>
      </c>
      <c r="C18" s="23">
        <v>893</v>
      </c>
      <c r="D18" s="23">
        <f t="shared" si="0"/>
        <v>39</v>
      </c>
      <c r="E18" s="24">
        <f t="shared" si="1"/>
        <v>4.3673012318029114E-2</v>
      </c>
    </row>
    <row r="19" spans="1:5" x14ac:dyDescent="0.25">
      <c r="A19" t="s">
        <v>23</v>
      </c>
      <c r="B19" s="23">
        <v>2040</v>
      </c>
      <c r="C19" s="23">
        <v>1993</v>
      </c>
      <c r="D19" s="23">
        <f t="shared" si="0"/>
        <v>47</v>
      </c>
      <c r="E19" s="24">
        <f t="shared" si="1"/>
        <v>2.3582538886101356E-2</v>
      </c>
    </row>
    <row r="20" spans="1:5" x14ac:dyDescent="0.25">
      <c r="A20" t="s">
        <v>24</v>
      </c>
      <c r="B20" s="23">
        <v>3320</v>
      </c>
      <c r="C20" s="23">
        <v>3290</v>
      </c>
      <c r="D20" s="23">
        <f t="shared" si="0"/>
        <v>30</v>
      </c>
      <c r="E20" s="24">
        <f t="shared" si="1"/>
        <v>9.11854103343465E-3</v>
      </c>
    </row>
    <row r="21" spans="1:5" x14ac:dyDescent="0.25">
      <c r="A21" t="s">
        <v>25</v>
      </c>
      <c r="B21" s="23">
        <v>1642</v>
      </c>
      <c r="C21" s="23">
        <v>1590</v>
      </c>
      <c r="D21" s="23">
        <f t="shared" si="0"/>
        <v>52</v>
      </c>
      <c r="E21" s="24">
        <f t="shared" si="1"/>
        <v>3.270440251572327E-2</v>
      </c>
    </row>
    <row r="22" spans="1:5" x14ac:dyDescent="0.25">
      <c r="A22" t="s">
        <v>26</v>
      </c>
      <c r="B22" s="23">
        <v>782</v>
      </c>
      <c r="C22" s="23">
        <v>822</v>
      </c>
      <c r="D22" s="23">
        <f t="shared" si="0"/>
        <v>-40</v>
      </c>
      <c r="E22" s="24">
        <f t="shared" si="1"/>
        <v>-4.8661800486618008E-2</v>
      </c>
    </row>
    <row r="23" spans="1:5" x14ac:dyDescent="0.25">
      <c r="A23" t="s">
        <v>27</v>
      </c>
      <c r="B23" s="23">
        <v>864</v>
      </c>
      <c r="C23" s="23">
        <v>824</v>
      </c>
      <c r="D23" s="23">
        <f t="shared" si="0"/>
        <v>40</v>
      </c>
      <c r="E23" s="24">
        <f t="shared" si="1"/>
        <v>4.8543689320388349E-2</v>
      </c>
    </row>
    <row r="24" spans="1:5" x14ac:dyDescent="0.25">
      <c r="A24" t="s">
        <v>28</v>
      </c>
      <c r="B24" s="23">
        <v>418</v>
      </c>
      <c r="C24" s="23">
        <v>394</v>
      </c>
      <c r="D24" s="23">
        <f t="shared" si="0"/>
        <v>24</v>
      </c>
      <c r="E24" s="24">
        <f t="shared" si="1"/>
        <v>6.0913705583756347E-2</v>
      </c>
    </row>
    <row r="25" spans="1:5" x14ac:dyDescent="0.25">
      <c r="A25" t="s">
        <v>29</v>
      </c>
      <c r="B25" s="23">
        <v>1485</v>
      </c>
      <c r="C25" s="23">
        <v>1537</v>
      </c>
      <c r="D25" s="23">
        <f t="shared" si="0"/>
        <v>-52</v>
      </c>
      <c r="E25" s="24">
        <f t="shared" si="1"/>
        <v>-3.3832140533506833E-2</v>
      </c>
    </row>
    <row r="26" spans="1:5" x14ac:dyDescent="0.25">
      <c r="A26" t="s">
        <v>30</v>
      </c>
      <c r="B26" s="23">
        <v>2229</v>
      </c>
      <c r="C26" s="23">
        <v>2068</v>
      </c>
      <c r="D26" s="23">
        <f t="shared" si="0"/>
        <v>161</v>
      </c>
      <c r="E26" s="24">
        <f t="shared" si="1"/>
        <v>7.7852998065764026E-2</v>
      </c>
    </row>
    <row r="27" spans="1:5" x14ac:dyDescent="0.25">
      <c r="A27" t="s">
        <v>31</v>
      </c>
      <c r="B27" s="23">
        <v>1759</v>
      </c>
      <c r="C27" s="23">
        <v>1578</v>
      </c>
      <c r="D27" s="23">
        <f t="shared" si="0"/>
        <v>181</v>
      </c>
      <c r="E27" s="24">
        <f t="shared" si="1"/>
        <v>0.114702154626109</v>
      </c>
    </row>
    <row r="28" spans="1:5" x14ac:dyDescent="0.25">
      <c r="A28" t="s">
        <v>32</v>
      </c>
      <c r="B28" s="23">
        <v>6505</v>
      </c>
      <c r="C28" s="23">
        <v>6316</v>
      </c>
      <c r="D28" s="23">
        <f t="shared" si="0"/>
        <v>189</v>
      </c>
      <c r="E28" s="24">
        <f t="shared" si="1"/>
        <v>2.9924002533248891E-2</v>
      </c>
    </row>
    <row r="29" spans="1:5" x14ac:dyDescent="0.25">
      <c r="A29" t="s">
        <v>33</v>
      </c>
      <c r="B29" s="23">
        <v>1910</v>
      </c>
      <c r="C29" s="23">
        <v>1823</v>
      </c>
      <c r="D29" s="23">
        <f t="shared" si="0"/>
        <v>87</v>
      </c>
      <c r="E29" s="24">
        <f t="shared" si="1"/>
        <v>4.7723532638507954E-2</v>
      </c>
    </row>
    <row r="30" spans="1:5" x14ac:dyDescent="0.25">
      <c r="A30" t="s">
        <v>34</v>
      </c>
      <c r="B30" s="23">
        <v>1554</v>
      </c>
      <c r="C30" s="23">
        <v>1524</v>
      </c>
      <c r="D30" s="23">
        <f t="shared" si="0"/>
        <v>30</v>
      </c>
      <c r="E30" s="24">
        <f t="shared" si="1"/>
        <v>1.968503937007874E-2</v>
      </c>
    </row>
    <row r="31" spans="1:5" x14ac:dyDescent="0.25">
      <c r="A31" s="3" t="s">
        <v>35</v>
      </c>
      <c r="B31" s="25">
        <v>7026</v>
      </c>
      <c r="C31" s="25">
        <v>6920</v>
      </c>
      <c r="D31" s="23">
        <f t="shared" si="0"/>
        <v>106</v>
      </c>
      <c r="E31" s="24">
        <f t="shared" si="1"/>
        <v>1.5317919075144508E-2</v>
      </c>
    </row>
    <row r="32" spans="1:5" x14ac:dyDescent="0.25">
      <c r="A32" s="3" t="s">
        <v>36</v>
      </c>
      <c r="B32" s="25">
        <v>3584</v>
      </c>
      <c r="C32" s="25">
        <v>3297</v>
      </c>
      <c r="D32" s="23">
        <f t="shared" si="0"/>
        <v>287</v>
      </c>
      <c r="E32" s="24">
        <f t="shared" si="1"/>
        <v>8.7048832271762203E-2</v>
      </c>
    </row>
    <row r="33" spans="1:5" x14ac:dyDescent="0.25">
      <c r="A33" s="3" t="s">
        <v>37</v>
      </c>
      <c r="B33" s="25">
        <v>15442</v>
      </c>
      <c r="C33" s="25">
        <v>14846</v>
      </c>
      <c r="D33" s="23">
        <f t="shared" si="0"/>
        <v>596</v>
      </c>
      <c r="E33" s="24">
        <f t="shared" si="1"/>
        <v>4.0145493735686377E-2</v>
      </c>
    </row>
    <row r="34" spans="1:5" x14ac:dyDescent="0.25">
      <c r="A34" s="3" t="s">
        <v>38</v>
      </c>
      <c r="B34" s="25">
        <v>31448</v>
      </c>
      <c r="C34" s="25">
        <v>30253</v>
      </c>
      <c r="D34" s="23">
        <f t="shared" si="0"/>
        <v>1195</v>
      </c>
      <c r="E34" s="24">
        <f t="shared" si="1"/>
        <v>3.9500214854725151E-2</v>
      </c>
    </row>
    <row r="35" spans="1:5" x14ac:dyDescent="0.25">
      <c r="A35" s="4" t="s">
        <v>42</v>
      </c>
      <c r="B35" s="26">
        <f>SUM(B31:B34)</f>
        <v>57500</v>
      </c>
      <c r="C35" s="26">
        <f>SUM(C31:C34)</f>
        <v>55316</v>
      </c>
      <c r="D35" s="26">
        <f t="shared" si="0"/>
        <v>2184</v>
      </c>
      <c r="E35" s="27">
        <f t="shared" si="1"/>
        <v>3.9482247451008749E-2</v>
      </c>
    </row>
    <row r="36" spans="1:5" x14ac:dyDescent="0.25">
      <c r="A36" t="s">
        <v>39</v>
      </c>
      <c r="B36" s="21">
        <v>650</v>
      </c>
      <c r="C36" s="21">
        <v>548</v>
      </c>
      <c r="D36" s="23">
        <f t="shared" si="0"/>
        <v>102</v>
      </c>
      <c r="E36" s="24">
        <f t="shared" si="1"/>
        <v>0.18613138686131386</v>
      </c>
    </row>
    <row r="37" spans="1:5" x14ac:dyDescent="0.25">
      <c r="A37" t="s">
        <v>40</v>
      </c>
      <c r="B37" s="21">
        <v>478</v>
      </c>
      <c r="C37" s="21">
        <v>447</v>
      </c>
      <c r="D37" s="23">
        <f t="shared" si="0"/>
        <v>31</v>
      </c>
      <c r="E37" s="24">
        <f t="shared" si="1"/>
        <v>6.9351230425055935E-2</v>
      </c>
    </row>
    <row r="38" spans="1:5" x14ac:dyDescent="0.25">
      <c r="A38" t="s">
        <v>107</v>
      </c>
      <c r="B38" s="23">
        <v>3293</v>
      </c>
      <c r="C38" s="23">
        <v>2693</v>
      </c>
      <c r="D38" s="23">
        <f t="shared" si="0"/>
        <v>600</v>
      </c>
      <c r="E38" s="24">
        <f t="shared" si="1"/>
        <v>0.2227998514667657</v>
      </c>
    </row>
    <row r="39" spans="1:5" x14ac:dyDescent="0.25">
      <c r="A39" t="s">
        <v>108</v>
      </c>
      <c r="B39" s="21">
        <v>245</v>
      </c>
      <c r="C39" s="21">
        <v>197</v>
      </c>
      <c r="D39" s="23">
        <f t="shared" si="0"/>
        <v>48</v>
      </c>
      <c r="E39" s="24">
        <f t="shared" si="1"/>
        <v>0.24365482233502539</v>
      </c>
    </row>
    <row r="40" spans="1:5" x14ac:dyDescent="0.25">
      <c r="A40" s="2" t="s">
        <v>41</v>
      </c>
      <c r="B40" s="28">
        <f>SUM(B35:B39)</f>
        <v>62166</v>
      </c>
      <c r="C40" s="28">
        <f>SUM(C35:C39)</f>
        <v>59201</v>
      </c>
      <c r="D40" s="28">
        <f t="shared" si="0"/>
        <v>2965</v>
      </c>
      <c r="E40" s="29">
        <f t="shared" si="1"/>
        <v>5.0083613452475466E-2</v>
      </c>
    </row>
    <row r="41" spans="1:5" x14ac:dyDescent="0.25">
      <c r="A41" s="17"/>
      <c r="B41" s="17"/>
      <c r="C41" s="17"/>
      <c r="D41" s="17"/>
      <c r="E41" s="17"/>
    </row>
  </sheetData>
  <mergeCells count="3">
    <mergeCell ref="B2:C2"/>
    <mergeCell ref="A2:A3"/>
    <mergeCell ref="D2:E2"/>
  </mergeCells>
  <pageMargins left="0.7" right="0.7" top="0.75" bottom="0.75" header="0.3" footer="0.3"/>
  <pageSetup paperSize="9" scale="8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13"/>
  <sheetViews>
    <sheetView tabSelected="1" workbookViewId="0">
      <selection activeCell="A9" sqref="A9"/>
    </sheetView>
  </sheetViews>
  <sheetFormatPr defaultRowHeight="15" x14ac:dyDescent="0.25"/>
  <cols>
    <col min="1" max="1" width="70.7109375" customWidth="1"/>
    <col min="2" max="7" width="10.85546875" customWidth="1"/>
  </cols>
  <sheetData>
    <row r="1" spans="1:9" ht="17.25" x14ac:dyDescent="0.25">
      <c r="A1" s="7" t="s">
        <v>105</v>
      </c>
    </row>
    <row r="2" spans="1:9" x14ac:dyDescent="0.25">
      <c r="A2" s="33" t="s">
        <v>97</v>
      </c>
      <c r="B2" s="31">
        <v>2026</v>
      </c>
      <c r="C2" s="32"/>
      <c r="D2" s="31">
        <v>2025</v>
      </c>
      <c r="E2" s="32"/>
      <c r="F2" s="31" t="s">
        <v>53</v>
      </c>
      <c r="G2" s="32"/>
      <c r="H2" s="31" t="s">
        <v>98</v>
      </c>
      <c r="I2" s="32"/>
    </row>
    <row r="3" spans="1:9" x14ac:dyDescent="0.25">
      <c r="A3" s="34"/>
      <c r="B3" s="16" t="s">
        <v>49</v>
      </c>
      <c r="C3" s="16" t="s">
        <v>50</v>
      </c>
      <c r="D3" s="16" t="s">
        <v>49</v>
      </c>
      <c r="E3" s="16" t="s">
        <v>50</v>
      </c>
      <c r="F3" s="16" t="s">
        <v>49</v>
      </c>
      <c r="G3" s="16" t="s">
        <v>50</v>
      </c>
      <c r="H3" s="16" t="s">
        <v>49</v>
      </c>
      <c r="I3" s="16" t="s">
        <v>50</v>
      </c>
    </row>
    <row r="4" spans="1:9" x14ac:dyDescent="0.25">
      <c r="A4" s="6"/>
      <c r="B4" s="9"/>
      <c r="C4" s="9"/>
      <c r="D4" s="9"/>
      <c r="E4" s="9"/>
      <c r="F4" s="9"/>
      <c r="G4" s="9"/>
      <c r="H4" s="9"/>
      <c r="I4" s="9"/>
    </row>
    <row r="5" spans="1:9" x14ac:dyDescent="0.25">
      <c r="A5" t="s">
        <v>43</v>
      </c>
      <c r="B5" s="1">
        <v>8663</v>
      </c>
      <c r="C5" s="1">
        <v>5214</v>
      </c>
      <c r="D5" s="1">
        <v>8323</v>
      </c>
      <c r="E5" s="1">
        <v>5078</v>
      </c>
      <c r="F5" s="18">
        <f>B5-D5</f>
        <v>340</v>
      </c>
      <c r="G5" s="18">
        <f t="shared" ref="G5:G10" si="0">C5-E5</f>
        <v>136</v>
      </c>
      <c r="H5" s="19">
        <f>F5/D5</f>
        <v>4.0850654811966841E-2</v>
      </c>
      <c r="I5" s="19">
        <f t="shared" ref="I5:I10" si="1">G5/E5</f>
        <v>2.6782197715636079E-2</v>
      </c>
    </row>
    <row r="6" spans="1:9" x14ac:dyDescent="0.25">
      <c r="A6" t="s">
        <v>44</v>
      </c>
      <c r="B6" s="1">
        <v>74845</v>
      </c>
      <c r="C6" s="1">
        <v>63646</v>
      </c>
      <c r="D6" s="1">
        <v>69872</v>
      </c>
      <c r="E6" s="1">
        <v>60668</v>
      </c>
      <c r="F6" s="18">
        <f t="shared" ref="F6:F10" si="2">B6-D6</f>
        <v>4973</v>
      </c>
      <c r="G6" s="18">
        <f t="shared" si="0"/>
        <v>2978</v>
      </c>
      <c r="H6" s="19">
        <f t="shared" ref="H6:H10" si="3">F6/D6</f>
        <v>7.1173002060911386E-2</v>
      </c>
      <c r="I6" s="19">
        <f t="shared" si="1"/>
        <v>4.9086833256411944E-2</v>
      </c>
    </row>
    <row r="7" spans="1:9" x14ac:dyDescent="0.25">
      <c r="A7" t="s">
        <v>45</v>
      </c>
      <c r="B7" s="1">
        <v>12917</v>
      </c>
      <c r="C7" s="1">
        <v>9643</v>
      </c>
      <c r="D7" s="1">
        <v>11918</v>
      </c>
      <c r="E7" s="1">
        <v>8976</v>
      </c>
      <c r="F7" s="18">
        <f t="shared" si="2"/>
        <v>999</v>
      </c>
      <c r="G7" s="18">
        <f t="shared" si="0"/>
        <v>667</v>
      </c>
      <c r="H7" s="19">
        <f t="shared" si="3"/>
        <v>8.3822789058566868E-2</v>
      </c>
      <c r="I7" s="19">
        <f t="shared" si="1"/>
        <v>7.430926916221034E-2</v>
      </c>
    </row>
    <row r="8" spans="1:9" x14ac:dyDescent="0.25">
      <c r="A8" t="s">
        <v>46</v>
      </c>
      <c r="B8" s="1">
        <v>2461</v>
      </c>
      <c r="C8" s="1">
        <v>1355</v>
      </c>
      <c r="D8" s="1">
        <v>2002</v>
      </c>
      <c r="E8" s="1">
        <v>1103</v>
      </c>
      <c r="F8" s="18">
        <f t="shared" si="2"/>
        <v>459</v>
      </c>
      <c r="G8" s="18">
        <f t="shared" si="0"/>
        <v>252</v>
      </c>
      <c r="H8" s="19">
        <f t="shared" si="3"/>
        <v>0.22927072927072928</v>
      </c>
      <c r="I8" s="19">
        <f t="shared" si="1"/>
        <v>0.22846781504986402</v>
      </c>
    </row>
    <row r="9" spans="1:9" x14ac:dyDescent="0.25">
      <c r="A9" t="s">
        <v>47</v>
      </c>
      <c r="B9" s="1">
        <v>7703</v>
      </c>
      <c r="C9" s="1">
        <v>4483</v>
      </c>
      <c r="D9" s="1">
        <v>7058</v>
      </c>
      <c r="E9" s="1">
        <v>4242</v>
      </c>
      <c r="F9" s="18">
        <f t="shared" si="2"/>
        <v>645</v>
      </c>
      <c r="G9" s="18">
        <f t="shared" si="0"/>
        <v>241</v>
      </c>
      <c r="H9" s="19">
        <f t="shared" si="3"/>
        <v>9.1385661660527057E-2</v>
      </c>
      <c r="I9" s="19">
        <f t="shared" si="1"/>
        <v>5.6812824139556815E-2</v>
      </c>
    </row>
    <row r="10" spans="1:9" x14ac:dyDescent="0.25">
      <c r="A10" t="s">
        <v>48</v>
      </c>
      <c r="B10" s="1">
        <v>11518</v>
      </c>
      <c r="C10" s="1">
        <v>5487</v>
      </c>
      <c r="D10" s="1">
        <v>10293</v>
      </c>
      <c r="E10" s="1">
        <v>4726</v>
      </c>
      <c r="F10" s="18">
        <f t="shared" si="2"/>
        <v>1225</v>
      </c>
      <c r="G10" s="18">
        <f t="shared" si="0"/>
        <v>761</v>
      </c>
      <c r="H10" s="19">
        <f t="shared" si="3"/>
        <v>0.11901292140289517</v>
      </c>
      <c r="I10" s="19">
        <f t="shared" si="1"/>
        <v>0.16102412187896742</v>
      </c>
    </row>
    <row r="11" spans="1:9" x14ac:dyDescent="0.25">
      <c r="A11" s="17"/>
      <c r="B11" s="17"/>
      <c r="C11" s="17"/>
      <c r="D11" s="17"/>
      <c r="E11" s="17"/>
      <c r="F11" s="17"/>
      <c r="G11" s="17"/>
      <c r="H11" s="17"/>
      <c r="I11" s="17"/>
    </row>
    <row r="13" spans="1:9" ht="66" customHeight="1" x14ac:dyDescent="0.25">
      <c r="A13" s="30" t="s">
        <v>109</v>
      </c>
      <c r="B13" s="30"/>
      <c r="C13" s="30"/>
      <c r="D13" s="30"/>
      <c r="E13" s="30"/>
      <c r="F13" s="30"/>
      <c r="G13" s="30"/>
      <c r="H13" s="30"/>
      <c r="I13" s="30"/>
    </row>
  </sheetData>
  <mergeCells count="6">
    <mergeCell ref="A13:I13"/>
    <mergeCell ref="D2:E2"/>
    <mergeCell ref="B2:C2"/>
    <mergeCell ref="A2:A3"/>
    <mergeCell ref="F2:G2"/>
    <mergeCell ref="H2:I2"/>
  </mergeCells>
  <pageMargins left="0.7" right="0.7" top="0.75" bottom="0.75" header="0.3" footer="0.3"/>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Comments</vt:lpstr>
      <vt:lpstr>Results L8 Isced</vt:lpstr>
      <vt:lpstr>Results L76 Isced</vt:lpstr>
      <vt:lpstr>County</vt:lpstr>
      <vt:lpstr>Qualification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Kevin Keady</dc:creator>
  <cp:lastModifiedBy>Eileen Keleghan</cp:lastModifiedBy>
  <cp:lastPrinted>2019-08-14T17:09:58Z</cp:lastPrinted>
  <dcterms:created xsi:type="dcterms:W3CDTF">2017-08-18T19:25:41Z</dcterms:created>
  <dcterms:modified xsi:type="dcterms:W3CDTF">2026-08-26T11:37:40Z</dcterms:modified>
</cp:coreProperties>
</file>